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85" documentId="120_S{2AC9BD13-BADA-5192-A53E-5A8FF88502F6}" xr6:coauthVersionLast="47" xr6:coauthVersionMax="47" xr10:uidLastSave="{0354CC0E-FD0D-435A-B347-2DE9DBAD2DC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<sst xmlns="http://schemas.openxmlformats.org/spreadsheetml/2006/main" count="181595" uniqueCount="39213">
  <si>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</si>
  <si>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</si>
  <si>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</si>
  <si>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</si>
  <si>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</si>
  <si>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</si>
  <si>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</si>
  <si>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</si>
  <si>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</si>
  <si>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</si>
  <si>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</si>
  <si>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</si>
  <si>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</si>
  <si>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</si>
  <si>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</si>
  <si>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</si>
  <si>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</si>
  <si>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</si>
  <si>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</si>
  <si>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</si>
  <si>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</si>
  <si>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</si>
  <si>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</si>
  <si>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</si>
  <si>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</si>
  <si>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</si>
  <si>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</si>
  <si>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</si>
  <si>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</si>
  <si>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</si>
  <si>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</si>
  <si>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</si>
  <si>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</si>
  <si>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</si>
  <si>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</si>
  <si>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</si>
  <si>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</si>
  <si>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</si>
  <si>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</si>
  <si>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</si>
  <si>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</si>
  <si>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</si>
  <si>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</si>
  <si>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</si>
  <si>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</si>
  <si>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</si>
  <si>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</si>
  <si>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</si>
  <si>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</si>
  <si>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</si>
  <si>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</si>
  <si>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</si>
  <si>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</si>
  <si>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</si>
  <si>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</si>
  <si>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</si>
  <si>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</si>
  <si>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</si>
  <si>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</si>
  <si>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</si>
  <si>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</si>
  <si>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</si>
  <si>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</si>
  <si>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</si>
  <si>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</si>
  <si>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</si>
  <si>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</si>
  <si>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</si>
  <si>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</si>
  <si>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</si>
  <si>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</si>
  <si>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</si>
  <si>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</si>
  <si>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</si>
  <si>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</si>
  <si>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</si>
  <si>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</si>
  <si>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</si>
  <si>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</si>
  <si>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</si>
  <si>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</si>
  <si>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</si>
  <si>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</si>
  <si>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</si>
  <si>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</si>
  <si>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</si>
  <si>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</si>
  <si>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</si>
  <si>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</si>
  <si>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</si>
  <si>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</si>
  <si>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</si>
  <si>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</si>
  <si>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</si>
  <si>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</si>
  <si>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</si>
  <si>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</si>
  <si>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</si>
  <si>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</si>
  <si>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</si>
  <si>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</si>
  <si>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</si>
  <si>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</si>
  <si>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</si>
  <si>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</si>
  <si>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</si>
  <si>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</si>
  <si>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</si>
  <si>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</si>
  <si>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</si>
  <si>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</si>
  <si>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</si>
  <si>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</si>
  <si>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</si>
  <si>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</si>
  <si>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</si>
  <si>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</si>
  <si>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</si>
  <si>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</si>
  <si>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</si>
  <si>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</si>
  <si>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</si>
  <si>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</si>
  <si>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</si>
  <si>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</si>
  <si>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</si>
  <si>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</si>
  <si>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</si>
  <si>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</si>
  <si>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</si>
  <si>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</si>
  <si>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</si>
  <si>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</si>
  <si>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</si>
  <si>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</si>
  <si>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</si>
  <si>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</si>
  <si>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</si>
  <si>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</si>
  <si>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</si>
  <si>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</si>
  <si>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</si>
  <si>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</si>
  <si>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</si>
  <si>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</si>
  <si>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</si>
  <si>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</si>
  <si>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</si>
  <si>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</si>
  <si>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</si>
  <si>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</si>
  <si>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</si>
  <si>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</si>
  <si>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</si>
  <si>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</si>
  <si>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</si>
  <si>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</si>
  <si>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</si>
  <si>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</si>
  <si>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</si>
  <si>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</si>
  <si>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</si>
  <si>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</si>
  <si>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</si>
  <si>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</si>
  <si>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</si>
  <si>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</si>
  <si>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</si>
  <si>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</si>
  <si>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</si>
  <si>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</si>
  <si>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</si>
  <si>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</si>
  <si>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</si>
  <si>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</si>
  <si>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</si>
  <si>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</si>
  <si>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</si>
  <si>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</si>
  <si>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</si>
  <si>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</si>
  <si>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</si>
  <si>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</si>
  <si>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</si>
  <si>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</si>
  <si>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</si>
  <si>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</si>
  <si>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</si>
  <si>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</si>
  <si>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</si>
  <si>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</si>
  <si>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</si>
  <si>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</si>
  <si>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</si>
  <si>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</si>
  <si>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</si>
  <si>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</si>
  <si>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</si>
  <si>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</si>
  <si>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</si>
  <si>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</si>
  <si>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</si>
  <si>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</si>
  <si>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</si>
  <si>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</si>
  <si>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</si>
  <si>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</si>
  <si>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</si>
  <si>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</si>
  <si>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</si>
  <si>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</si>
  <si>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</si>
  <si>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</si>
  <si>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</si>
  <si>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</si>
  <si>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</si>
  <si>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</si>
  <si>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</si>
  <si>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</si>
  <si>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</si>
  <si>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</si>
  <si>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</si>
  <si>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</si>
  <si>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</si>
  <si>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</si>
  <si>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</si>
  <si>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</si>
  <si>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</si>
  <si>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</si>
  <si>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</si>
  <si>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</si>
  <si>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</si>
  <si>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</si>
  <si>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</si>
  <si>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</si>
  <si>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</si>
  <si>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</si>
  <si>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</si>
  <si>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</si>
  <si>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</si>
  <si>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</si>
  <si>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</si>
  <si>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</si>
  <si>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</si>
  <si>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</si>
  <si>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</si>
  <si>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</si>
  <si>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</si>
  <si>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</si>
  <si>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</si>
  <si>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</si>
  <si>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</si>
  <si>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</si>
  <si>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</si>
  <si>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</si>
  <si>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</si>
  <si>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</si>
  <si>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</si>
  <si>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</si>
  <si>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</si>
  <si>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</si>
  <si>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</si>
  <si>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</si>
  <si>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</si>
  <si>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</si>
  <si>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</si>
  <si>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</si>
  <si>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</si>
  <si>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</si>
  <si>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</si>
  <si>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</si>
  <si>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</si>
  <si>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</si>
  <si>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</si>
  <si>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</si>
  <si>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</si>
  <si>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</si>
  <si>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</si>
  <si>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</si>
  <si>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</si>
  <si>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</si>
  <si>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</si>
  <si>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</si>
  <si>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</si>
  <si>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</si>
  <si>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</si>
  <si>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</si>
  <si>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</si>
  <si>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</si>
  <si>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</si>
  <si>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</si>
  <si>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</si>
  <si>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</si>
  <si>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</si>
  <si>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</si>
  <si>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</si>
  <si>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</si>
  <si>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</si>
  <si>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</si>
  <si>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</si>
  <si>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</si>
  <si>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</si>
  <si>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</si>
  <si>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</si>
  <si>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</si>
  <si>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</si>
  <si>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</si>
  <si>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</si>
  <si>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</si>
  <si>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</si>
  <si>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</si>
  <si>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</si>
  <si>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</si>
  <si>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</si>
  <si>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</si>
  <si>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</si>
  <si>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</si>
  <si>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</si>
  <si>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</si>
  <si>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</si>
  <si>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</si>
  <si>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</si>
  <si>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</si>
  <si>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</si>
  <si>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</si>
  <si>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</si>
  <si>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</si>
  <si>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</si>
  <si>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</si>
  <si>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</si>
  <si>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</si>
  <si>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</si>
  <si>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</si>
  <si>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</si>
  <si>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</si>
  <si>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</si>
  <si>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</si>
  <si>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</si>
  <si>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</si>
  <si>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</si>
  <si>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</si>
  <si>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</si>
  <si>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</si>
  <si>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</si>
  <si>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</si>
  <si>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</si>
  <si>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</si>
  <si>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</si>
  <si>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</si>
  <si>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</si>
  <si>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</si>
  <si>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</si>
  <si>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</si>
  <si>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</si>
  <si>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</si>
  <si>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</si>
  <si>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</si>
  <si>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</si>
  <si>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</si>
  <si>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</si>
  <si>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</si>
  <si>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</si>
  <si>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</si>
  <si>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</si>
  <si>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</si>
  <si>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</si>
  <si>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</si>
  <si>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</si>
  <si>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</si>
  <si>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</si>
  <si>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</si>
  <si>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</si>
  <si>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</si>
  <si>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</si>
  <si>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</si>
  <si>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</si>
  <si>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</si>
  <si>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</si>
  <si>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</si>
  <si>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</si>
  <si>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</si>
  <si>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</si>
  <si>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</si>
  <si>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</si>
  <si>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</si>
  <si>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</si>
  <si>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</si>
  <si>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</si>
  <si>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</si>
  <si>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</si>
  <si>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</si>
  <si>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</si>
  <si>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</si>
  <si>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</si>
  <si>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</si>
  <si>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</si>
  <si>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</si>
  <si>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</si>
  <si>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</si>
  <si>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</si>
  <si>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</si>
  <si>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</si>
  <si>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</si>
  <si>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</si>
  <si>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</si>
  <si>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</si>
  <si>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</si>
  <si>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</si>
  <si>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</si>
  <si>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</si>
  <si>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</si>
  <si>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</si>
  <si>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</si>
  <si>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</si>
  <si>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</si>
  <si>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</si>
  <si>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</si>
  <si>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</si>
  <si>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</si>
  <si>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</si>
  <si>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</si>
  <si>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</si>
  <si>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</si>
  <si>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</si>
  <si>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</si>
  <si>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</si>
  <si>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</si>
  <si>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</si>
  <si>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</si>
  <si>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</si>
  <si>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</si>
  <si>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</si>
  <si>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</si>
  <si>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</si>
  <si>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</si>
  <si>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</si>
  <si>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</si>
  <si>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</si>
  <si>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</si>
  <si>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</si>
  <si>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</si>
  <si>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</si>
  <si>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</si>
  <si>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</si>
  <si>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</si>
  <si>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</si>
  <si>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</si>
  <si>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</si>
  <si>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</si>
  <si>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</si>
  <si>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</si>
  <si>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</si>
  <si>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</si>
  <si>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</si>
  <si>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</si>
  <si>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</si>
  <si>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</si>
  <si>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</si>
  <si>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</si>
  <si>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</si>
  <si>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</si>
  <si>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</si>
  <si>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</si>
  <si>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</si>
  <si>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</si>
  <si>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</si>
  <si>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</si>
  <si>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</si>
  <si>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</si>
  <si>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</si>
  <si>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</si>
  <si>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</si>
  <si>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</si>
  <si>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</si>
  <si>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</si>
  <si>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</si>
  <si>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</si>
  <si>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</si>
  <si>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</si>
  <si>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</si>
  <si>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</si>
  <si>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</si>
  <si>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</si>
  <si>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</si>
  <si>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</si>
  <si>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</si>
  <si>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</si>
  <si>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</si>
  <si>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</si>
  <si>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</si>
  <si>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</si>
  <si>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</si>
  <si>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</si>
  <si>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</si>
  <si>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</si>
  <si>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</si>
  <si>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</si>
  <si>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</si>
  <si>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</si>
  <si>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</si>
  <si>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</si>
  <si>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</si>
  <si>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</si>
  <si>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</si>
  <si>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</si>
  <si>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</si>
  <si>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</si>
  <si>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</si>
  <si>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</si>
  <si>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</si>
  <si>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</si>
  <si>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</si>
  <si>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</si>
  <si>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</si>
  <si>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</si>
  <si>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</si>
  <si>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</si>
  <si>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</si>
  <si>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</si>
  <si>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</si>
  <si>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</si>
  <si>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</si>
  <si>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</si>
  <si>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</si>
  <si>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</si>
  <si>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</si>
  <si>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</si>
  <si>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</si>
  <si>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</si>
  <si>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</si>
  <si>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</si>
  <si>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</si>
  <si>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</si>
  <si>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</si>
  <si>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</si>
  <si>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</si>
  <si>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</si>
  <si>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</si>
  <si>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</si>
  <si>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</si>
  <si>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</si>
  <si>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</si>
  <si>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</si>
  <si>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</si>
  <si>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</si>
  <si>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</si>
  <si>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</si>
  <si>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</si>
  <si>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</si>
  <si>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</si>
  <si>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</si>
  <si>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</si>
  <si>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</si>
  <si>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</si>
  <si>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</si>
  <si>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</si>
  <si>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</si>
  <si>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</si>
  <si>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</si>
  <si>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</si>
  <si>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</si>
  <si>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</si>
  <si>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</si>
  <si>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</si>
  <si>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</si>
  <si>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</si>
  <si>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</si>
  <si>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</si>
  <si>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</si>
  <si>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</si>
  <si>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</si>
  <si>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</si>
  <si>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</si>
  <si>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</si>
  <si>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</si>
  <si>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</si>
  <si>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</si>
  <si>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</si>
  <si>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</si>
  <si>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</si>
  <si>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</si>
  <si>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</si>
  <si>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</si>
  <si>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</si>
  <si>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</si>
  <si>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</si>
  <si>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</si>
  <si>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</si>
  <si>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</si>
  <si>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</si>
  <si>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</si>
  <si>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</si>
  <si>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</si>
  <si>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</si>
  <si>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</si>
  <si>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</si>
  <si>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</si>
  <si>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</si>
  <si>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</si>
  <si>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</si>
  <si>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</si>
  <si>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</si>
  <si>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</si>
  <si>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</si>
  <si>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</si>
  <si>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</si>
  <si>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</si>
  <si>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</si>
  <si>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</si>
  <si>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</si>
  <si>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</si>
  <si>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</si>
  <si>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</si>
  <si>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</si>
  <si>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</si>
  <si>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</si>
  <si>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</si>
  <si>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</si>
  <si>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</si>
  <si>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</si>
  <si>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</si>
  <si>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</si>
  <si>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</si>
  <si>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</si>
  <si>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</si>
  <si>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</si>
  <si>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</si>
  <si>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</si>
  <si>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</si>
  <si>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</si>
  <si>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</si>
  <si>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</si>
  <si>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</si>
  <si>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</si>
  <si>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</si>
  <si>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</si>
  <si>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</si>
  <si>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</si>
  <si>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</si>
  <si>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</si>
  <si>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</si>
  <si>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</si>
  <si>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</si>
  <si>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</si>
  <si>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</si>
  <si>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</si>
  <si>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</si>
  <si>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</si>
  <si>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</si>
  <si>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</si>
  <si>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</si>
  <si>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</si>
  <si>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</si>
  <si>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</si>
  <si>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</si>
  <si>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</si>
  <si>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</si>
  <si>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</si>
  <si>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</si>
  <si>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</si>
  <si>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</si>
  <si>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</si>
  <si>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</si>
  <si>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</si>
  <si>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</si>
  <si>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</si>
  <si>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</si>
  <si>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</si>
  <si>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</si>
  <si>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</si>
  <si>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</si>
  <si>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</si>
  <si>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</si>
  <si>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</si>
  <si>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</si>
  <si>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</si>
  <si>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</si>
  <si>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</si>
  <si>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</si>
  <si>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</si>
  <si>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</si>
  <si>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</si>
  <si>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</si>
  <si>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</si>
  <si>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</si>
  <si>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</si>
  <si>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</si>
  <si>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</si>
  <si>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</si>
  <si>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</si>
  <si>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</si>
  <si>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</si>
  <si>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</si>
  <si>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</si>
  <si>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</si>
  <si>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</si>
  <si>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</si>
  <si>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</si>
  <si>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</si>
  <si>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</si>
  <si>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</si>
  <si>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</si>
  <si>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</si>
  <si>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</si>
  <si>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</si>
  <si>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</si>
  <si>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</si>
  <si>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</si>
  <si>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</si>
  <si>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</si>
  <si>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</si>
  <si>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</si>
  <si>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</si>
  <si>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</si>
  <si>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</si>
  <si>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</si>
  <si>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</si>
  <si>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</si>
  <si>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</si>
  <si>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</si>
  <si>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</si>
  <si>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</si>
  <si>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</si>
  <si>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</si>
  <si>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</si>
  <si>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</si>
  <si>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</si>
  <si>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</si>
  <si>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</si>
  <si>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</si>
  <si>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</si>
  <si>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</si>
  <si>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</si>
  <si>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</si>
  <si>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</si>
  <si>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</si>
  <si>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</si>
  <si>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</si>
  <si>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</si>
  <si>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</si>
  <si>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</si>
  <si>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</si>
  <si>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</si>
  <si>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</si>
  <si>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</si>
  <si>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</si>
  <si>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</si>
  <si>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</si>
  <si>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</si>
  <si>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</si>
  <si>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</si>
  <si>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</si>
  <si>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</si>
  <si>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</si>
  <si>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</si>
  <si>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</si>
  <si>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</si>
  <si>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</si>
  <si>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</si>
  <si>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</si>
  <si>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</si>
  <si>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</si>
  <si>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</si>
  <si>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</si>
  <si>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</si>
  <si>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</si>
  <si>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</si>
  <si>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</si>
  <si>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</si>
  <si>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</si>
  <si>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</si>
  <si>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</si>
  <si>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</si>
  <si>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</si>
  <si>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</si>
  <si>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</si>
  <si>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</si>
  <si>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</si>
  <si>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</si>
  <si>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</si>
  <si>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</si>
  <si>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</si>
  <si>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</si>
  <si>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</si>
  <si>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</si>
  <si>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</si>
  <si>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</si>
  <si>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</si>
  <si>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</si>
  <si>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</si>
  <si>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</si>
  <si>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</si>
  <si>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</si>
  <si>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</si>
  <si>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</si>
  <si>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</si>
  <si>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</si>
  <si>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</si>
  <si>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</si>
  <si>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</si>
  <si>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</si>
  <si>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</si>
  <si>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</si>
  <si>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</si>
  <si>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</si>
  <si>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</si>
  <si>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</si>
  <si>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</si>
  <si>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</si>
  <si>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</si>
  <si>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</si>
  <si>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</si>
  <si>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</si>
  <si>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</si>
  <si>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</si>
  <si>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</si>
  <si>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</si>
  <si>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</si>
  <si>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</si>
  <si>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</si>
  <si>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</si>
  <si>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</si>
  <si>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</si>
  <si>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</si>
  <si>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</si>
  <si>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</si>
  <si>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</si>
  <si>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</si>
  <si>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</si>
  <si>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</si>
  <si>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</si>
  <si>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</si>
  <si>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</si>
  <si>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</si>
  <si>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</si>
  <si>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</si>
  <si>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</si>
  <si>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</si>
  <si>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</si>
  <si>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</si>
  <si>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</si>
  <si>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</si>
  <si>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</si>
  <si>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</si>
  <si>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</si>
  <si>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</si>
  <si>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</si>
  <si>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</si>
  <si>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</si>
  <si>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</si>
  <si>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</si>
  <si>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</si>
  <si>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</si>
  <si>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</si>
  <si>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</si>
  <si>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</si>
  <si>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</si>
  <si>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</si>
  <si>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</si>
  <si>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</si>
  <si>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</si>
  <si>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</si>
  <si>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</si>
  <si>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</si>
  <si>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</si>
  <si>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</si>
  <si>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</si>
  <si>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</si>
  <si>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</si>
  <si>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</si>
  <si>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</si>
  <si>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</si>
  <si>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</si>
  <si>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</si>
  <si>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</si>
  <si>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</si>
  <si>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</si>
  <si>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</si>
  <si>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</si>
  <si>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</si>
  <si>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</si>
  <si>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</si>
  <si>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</si>
  <si>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</si>
  <si>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</si>
  <si>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</si>
  <si>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</si>
  <si>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</si>
  <si>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</si>
  <si>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</si>
  <si>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</si>
  <si>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</si>
  <si>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</si>
  <si>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</si>
  <si>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</si>
  <si>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</si>
  <si>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</si>
  <si>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</si>
  <si>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</si>
  <si>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</si>
  <si>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</si>
  <si>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</si>
  <si>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</si>
  <si>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</si>
  <si>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</si>
  <si>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</si>
  <si>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</si>
  <si>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</si>
  <si>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</si>
  <si>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</si>
  <si>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</si>
  <si>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</si>
  <si>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</si>
  <si>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</si>
  <si>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</si>
  <si>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</si>
  <si>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</si>
  <si>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</si>
  <si>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</si>
  <si>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</si>
  <si>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</si>
  <si>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</si>
  <si>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</si>
  <si>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</si>
  <si>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</si>
  <si>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</si>
  <si>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</si>
  <si>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</si>
  <si>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</si>
  <si>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</si>
  <si>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</si>
  <si>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</si>
  <si>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</si>
  <si>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</si>
  <si>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</si>
  <si>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</si>
  <si>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</si>
  <si>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</si>
  <si>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</si>
  <si>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</si>
  <si>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</si>
  <si>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</si>
  <si>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</si>
  <si>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</si>
  <si>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</si>
  <si>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</si>
  <si>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</si>
  <si>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</si>
  <si>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</si>
  <si>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</si>
  <si>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</si>
  <si>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</si>
  <si>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</si>
  <si>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</si>
  <si>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</si>
  <si>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</si>
  <si>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</si>
  <si>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</si>
  <si>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</si>
  <si>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</si>
  <si>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</si>
  <si>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</si>
  <si>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</si>
  <si>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</si>
  <si>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</si>
  <si>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</si>
  <si>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</si>
  <si>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</si>
  <si>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</si>
  <si>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</si>
  <si>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</si>
  <si>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</si>
  <si>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</si>
  <si>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</si>
  <si>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</si>
  <si>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</si>
  <si>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</si>
  <si>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</si>
  <si>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</si>
  <si>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</si>
  <si>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</si>
  <si>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</si>
  <si>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</si>
  <si>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</si>
  <si>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</si>
  <si>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</si>
  <si>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</si>
  <si>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</si>
  <si>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</si>
  <si>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</si>
  <si>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</si>
  <si>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</si>
  <si>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</si>
  <si>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</si>
  <si>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</si>
  <si>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</si>
  <si>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</si>
  <si>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</si>
  <si>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</si>
  <si>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</si>
  <si>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</si>
  <si>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</si>
  <si>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</si>
  <si>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</si>
  <si>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</si>
  <si>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</si>
  <si>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</si>
  <si>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</si>
  <si>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</si>
  <si>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</si>
  <si>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</si>
  <si>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</si>
  <si>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</si>
  <si>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</si>
  <si>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</si>
  <si>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</si>
  <si>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</si>
  <si>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</si>
  <si>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</si>
  <si>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</si>
  <si>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</si>
  <si>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</si>
  <si>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</si>
  <si>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</si>
  <si>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</si>
  <si>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</si>
  <si>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</si>
  <si>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</si>
  <si>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</si>
  <si>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</si>
  <si>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</si>
  <si>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</si>
  <si>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</si>
  <si>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</si>
  <si>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</si>
  <si>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</si>
  <si>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</si>
  <si>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</si>
  <si>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</si>
  <si>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</si>
  <si>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</si>
  <si>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</si>
  <si>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</si>
  <si>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</si>
  <si>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</si>
  <si>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</si>
  <si>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</si>
  <si>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</si>
  <si>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</si>
  <si>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</si>
  <si>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</si>
  <si>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</si>
  <si>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</si>
  <si>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</si>
  <si>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</si>
  <si>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</si>
  <si>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</si>
  <si>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</si>
  <si>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</si>
  <si>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</si>
  <si>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</si>
  <si>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</si>
  <si>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</si>
  <si>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</si>
  <si>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</si>
  <si>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</si>
  <si>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</si>
  <si>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</si>
  <si>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</si>
  <si>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</si>
  <si>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</si>
  <si>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</si>
  <si>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</si>
  <si>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</si>
  <si>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</si>
  <si>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</si>
  <si>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</si>
  <si>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</si>
  <si>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</si>
  <si>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</si>
  <si>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</si>
  <si>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</si>
  <si>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</si>
  <si>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</si>
  <si>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</si>
  <si>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</si>
  <si>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</si>
  <si>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</si>
  <si>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</si>
  <si>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</si>
  <si>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</si>
  <si>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</si>
  <si>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</si>
  <si>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</si>
  <si>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</si>
  <si>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</si>
  <si>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</si>
  <si>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</si>
  <si>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</si>
  <si>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</si>
  <si>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</si>
  <si>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</si>
  <si>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</si>
  <si>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</si>
  <si>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</si>
  <si>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</si>
  <si>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</si>
  <si>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</si>
  <si>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</si>
  <si>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</si>
  <si>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</si>
  <si>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</si>
  <si>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</si>
  <si>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</si>
  <si>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</si>
  <si>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</si>
  <si>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</si>
  <si>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</si>
  <si>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</si>
  <si>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</si>
  <si>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</si>
  <si>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</si>
  <si>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</si>
  <si>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</si>
  <si>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</si>
  <si>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</si>
  <si>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</si>
  <si>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</si>
  <si>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</si>
  <si>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</si>
  <si>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</si>
  <si>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</si>
  <si>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</si>
  <si>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</si>
  <si>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</si>
  <si>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</si>
  <si>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</si>
  <si>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</si>
  <si>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</si>
  <si>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</si>
  <si>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</si>
  <si>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</si>
  <si>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</si>
  <si>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</si>
  <si>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</si>
  <si>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</si>
  <si>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</si>
  <si>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</si>
  <si>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</si>
  <si>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</si>
  <si>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</si>
  <si>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</si>
  <si>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</si>
  <si>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</si>
  <si>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</si>
  <si>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</si>
  <si>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</si>
  <si>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</si>
  <si>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</si>
  <si>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</si>
  <si>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</si>
  <si>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</si>
  <si>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</si>
  <si>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</si>
  <si>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</si>
  <si>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</si>
  <si>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</si>
  <si>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</si>
  <si>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</si>
  <si>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</si>
  <si>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</si>
  <si>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</si>
  <si>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</si>
  <si>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</si>
  <si>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</si>
  <si>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</si>
  <si>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</si>
  <si>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</si>
  <si>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</si>
  <si>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</si>
  <si>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</si>
  <si>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</si>
  <si>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</si>
  <si>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</si>
  <si>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</si>
  <si>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</si>
  <si>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</si>
  <si>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</si>
  <si>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</si>
  <si>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</si>
  <si>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</si>
  <si>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</si>
  <si>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</si>
  <si>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</si>
  <si>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</si>
  <si>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</si>
  <si>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</si>
  <si>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</si>
  <si>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</si>
  <si>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</si>
  <si>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</si>
  <si>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</si>
  <si>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</si>
  <si>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</si>
  <si>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</si>
  <si>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</si>
  <si>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</si>
  <si>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</si>
  <si>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</si>
  <si>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</si>
  <si>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</si>
  <si>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</si>
  <si>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</si>
  <si>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</si>
  <si>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</si>
  <si>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</si>
  <si>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</si>
  <si>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</si>
  <si>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</si>
  <si>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</si>
  <si>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</si>
  <si>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</si>
  <si>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</si>
  <si>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</si>
  <si>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</si>
  <si>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</si>
  <si>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</si>
  <si>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</si>
  <si>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</si>
  <si>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</si>
  <si>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</si>
  <si>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</si>
  <si>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</si>
  <si>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</si>
  <si>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</si>
  <si>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</si>
  <si>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</si>
  <si>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</si>
  <si>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</si>
  <si>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</si>
  <si>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</si>
  <si>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</si>
  <si>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</si>
  <si>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</si>
  <si>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</si>
  <si>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</si>
  <si>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</si>
  <si>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</si>
  <si>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</si>
  <si>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</si>
  <si>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</si>
  <si>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</si>
  <si>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</si>
  <si>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</si>
  <si>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</si>
  <si>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</si>
  <si>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</si>
  <si>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</si>
  <si>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</si>
  <si>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</si>
  <si>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</si>
  <si>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</si>
  <si>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</si>
  <si>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</si>
  <si>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</si>
  <si>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</si>
  <si>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</si>
  <si>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</si>
  <si>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</si>
  <si>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</si>
  <si>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</si>
  <si>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</si>
  <si>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</si>
  <si>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</si>
  <si>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</si>
  <si>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</si>
  <si>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</si>
  <si>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</si>
  <si>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</si>
  <si>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</si>
  <si>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</si>
  <si>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</si>
  <si>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</si>
  <si>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</si>
  <si>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</si>
  <si>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</si>
  <si>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</si>
  <si>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</si>
  <si>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</si>
  <si>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</si>
  <si>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</si>
  <si>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</si>
  <si>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</si>
  <si>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</si>
  <si>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</si>
  <si>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</si>
  <si>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</si>
  <si>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</si>
  <si>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</si>
  <si>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</si>
  <si>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</si>
  <si>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</si>
  <si>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</si>
  <si>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</si>
  <si>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</si>
  <si>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</si>
  <si>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</si>
  <si>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</si>
  <si>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</si>
  <si>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</si>
  <si>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</si>
  <si>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</si>
  <si>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</si>
  <si>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</si>
  <si>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</si>
  <si>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</si>
  <si>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</si>
  <si>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</si>
  <si>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</si>
  <si>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</si>
  <si>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</si>
  <si>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</si>
  <si>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</si>
  <si>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</si>
  <si>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</si>
  <si>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</si>
  <si>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</si>
  <si>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</si>
  <si>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</si>
  <si>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</si>
  <si>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</si>
  <si>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</si>
  <si>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</si>
  <si>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</si>
  <si>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</si>
  <si>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</si>
  <si>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</si>
  <si>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</si>
  <si>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</si>
  <si>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</si>
  <si>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</si>
  <si>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</si>
  <si>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</si>
  <si>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</si>
  <si>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</si>
  <si>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</si>
  <si>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</si>
  <si>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</si>
  <si>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</si>
  <si>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</si>
  <si>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</si>
  <si>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</si>
  <si>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</si>
  <si>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</si>
  <si>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</si>
  <si>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</si>
  <si>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</si>
  <si>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</si>
  <si>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</si>
  <si>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</si>
  <si>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</si>
  <si>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</si>
  <si>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</si>
  <si>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</si>
  <si>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</si>
  <si>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</si>
  <si>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</si>
  <si>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</si>
  <si>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</si>
  <si>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</si>
  <si>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</si>
  <si>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</si>
  <si>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</si>
  <si>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</si>
  <si>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</si>
  <si>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</si>
  <si>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</si>
  <si>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</si>
  <si>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</si>
  <si>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</si>
  <si>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</si>
  <si>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</si>
  <si>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</si>
  <si>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</si>
  <si>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</si>
  <si>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</si>
  <si>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</si>
  <si>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</si>
  <si>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</si>
  <si>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</si>
  <si>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</si>
  <si>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</si>
  <si>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</si>
  <si>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</si>
  <si>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</si>
  <si>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</si>
  <si>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</si>
  <si>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</si>
  <si>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</si>
  <si>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</si>
  <si>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</si>
  <si>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</si>
  <si>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</si>
  <si>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</si>
  <si>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</si>
  <si>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</si>
  <si>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</si>
  <si>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</si>
  <si>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</si>
  <si>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</si>
  <si>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</si>
  <si>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</si>
  <si>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</si>
  <si>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</si>
  <si>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</si>
  <si>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</si>
  <si>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</si>
  <si>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</si>
  <si>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</si>
  <si>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</si>
  <si>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</si>
  <si>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</si>
  <si>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</si>
  <si>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</si>
  <si>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</si>
  <si>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</si>
  <si>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</si>
  <si>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</si>
  <si>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</si>
  <si>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</si>
  <si>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</si>
  <si>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</si>
  <si>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</si>
  <si>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</si>
  <si>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</si>
  <si>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</si>
  <si>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</si>
  <si>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</si>
  <si>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</si>
  <si>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</si>
  <si>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</si>
  <si>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</si>
  <si>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</si>
  <si>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</si>
  <si>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</si>
  <si>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</si>
  <si>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</si>
  <si>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</si>
  <si>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</si>
  <si>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</si>
  <si>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</si>
  <si>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</si>
  <si>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</si>
  <si>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</si>
  <si>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</si>
  <si>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</si>
  <si>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</si>
  <si>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</si>
  <si>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</si>
  <si>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</si>
  <si>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</si>
  <si>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</si>
  <si>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</si>
  <si>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</si>
  <si>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</si>
  <si>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</si>
  <si>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</si>
  <si>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</si>
  <si>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</si>
  <si>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</si>
  <si>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</si>
  <si>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</si>
  <si>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</si>
  <si>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</si>
  <si>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</si>
  <si>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</si>
  <si>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</si>
  <si>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</si>
  <si>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</si>
  <si>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</si>
  <si>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</si>
  <si>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</si>
  <si>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</si>
  <si>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</si>
  <si>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</si>
  <si>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</si>
  <si>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</si>
  <si>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</si>
  <si>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</si>
  <si>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</si>
  <si>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</si>
  <si>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</si>
  <si>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</si>
  <si>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</si>
  <si>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</si>
  <si>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</si>
  <si>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</si>
  <si>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</si>
  <si>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</si>
  <si>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</si>
  <si>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</si>
  <si>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</si>
  <si>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</si>
  <si>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</si>
  <si>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</si>
  <si>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</si>
  <si>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</si>
  <si>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</si>
  <si>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</si>
  <si>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</si>
  <si>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</si>
  <si>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</si>
  <si>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</si>
  <si>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</si>
  <si>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</si>
  <si>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</si>
  <si>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</si>
  <si>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</si>
  <si>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</si>
  <si>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</si>
  <si>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</si>
  <si>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</si>
  <si>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</si>
  <si>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</si>
  <si>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</si>
  <si>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</si>
  <si>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</si>
  <si>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</si>
  <si>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</si>
  <si>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</si>
  <si>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</si>
  <si>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</si>
  <si>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</si>
  <si>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</si>
  <si>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</si>
  <si>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</si>
  <si>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</si>
  <si>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</si>
  <si>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</si>
  <si>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</si>
  <si>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</si>
  <si>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</si>
  <si>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</si>
  <si>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</si>
  <si>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</si>
  <si>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</si>
  <si>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</si>
  <si>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</si>
  <si>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</si>
  <si>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</si>
  <si>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</si>
  <si>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</si>
  <si>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</si>
  <si>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</si>
  <si>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</si>
  <si>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</si>
  <si>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</si>
  <si>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</si>
  <si>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</si>
  <si>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</si>
  <si>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</si>
  <si>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</si>
  <si>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</si>
  <si>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</si>
  <si>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</si>
  <si>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</si>
  <si>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</si>
  <si>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</si>
  <si>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</si>
  <si>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</si>
  <si>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</si>
  <si>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</si>
  <si>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</si>
  <si>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</si>
  <si>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</si>
  <si>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</si>
  <si>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</si>
  <si>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</si>
  <si>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</si>
  <si>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</si>
  <si>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</si>
  <si>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</si>
  <si>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</si>
  <si>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</si>
  <si>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</si>
  <si>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</si>
  <si>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</si>
  <si>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</si>
  <si>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</si>
  <si>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</si>
  <si>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</si>
  <si>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</si>
  <si>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</si>
  <si>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</si>
  <si>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</si>
  <si>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</si>
  <si>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</si>
  <si>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</si>
  <si>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</si>
  <si>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</si>
  <si>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</si>
  <si>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</si>
  <si>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</si>
  <si>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</si>
  <si>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</si>
  <si>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</si>
  <si>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</si>
  <si>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</si>
  <si>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</si>
  <si>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</si>
  <si>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</si>
  <si>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</si>
  <si>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</si>
  <si>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</si>
  <si>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</si>
  <si>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</si>
  <si>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</si>
  <si>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</si>
  <si>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</si>
  <si>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</si>
  <si>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</si>
  <si>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</si>
  <si>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</si>
  <si>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</si>
  <si>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</si>
  <si>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</si>
  <si>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</si>
  <si>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</si>
  <si>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</si>
  <si>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</si>
  <si>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</si>
  <si>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</si>
  <si>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</si>
  <si>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</si>
  <si>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</si>
  <si>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</si>
  <si>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</si>
  <si>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</si>
  <si>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</si>
  <si>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</si>
  <si>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</si>
  <si>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</si>
  <si>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</si>
  <si>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</si>
  <si>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</si>
  <si>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</si>
  <si>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</si>
  <si>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</si>
  <si>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</si>
  <si>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</si>
  <si>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</si>
  <si>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</si>
  <si>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</si>
  <si>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</si>
  <si>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</si>
  <si>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</si>
  <si>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</si>
  <si>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</si>
  <si>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</si>
  <si>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</si>
  <si>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</si>
  <si>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</si>
  <si>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</si>
  <si>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</si>
  <si>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</si>
  <si>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</si>
  <si>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</si>
  <si>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</si>
  <si>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</si>
  <si>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</si>
  <si>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</si>
  <si>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</si>
  <si>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</si>
  <si>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</si>
  <si>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</si>
  <si>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</si>
  <si>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</si>
  <si>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</si>
  <si>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</si>
  <si>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</si>
  <si>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</si>
  <si>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</si>
  <si>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</si>
  <si>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</si>
  <si>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</si>
  <si>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</si>
  <si>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</si>
  <si>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</si>
  <si>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</si>
  <si>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</si>
  <si>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</si>
  <si>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</si>
  <si>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</si>
  <si>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</si>
  <si>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</si>
  <si>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</si>
  <si>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</si>
  <si>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</si>
  <si>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</si>
  <si>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</si>
  <si>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</si>
  <si>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</si>
  <si>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</si>
  <si>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</si>
  <si>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</si>
  <si>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</si>
  <si>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</si>
  <si>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</si>
  <si>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</si>
  <si>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</si>
  <si>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</si>
  <si>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</si>
  <si>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</si>
  <si>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</si>
  <si>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</si>
  <si>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</si>
  <si>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</si>
  <si>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</si>
  <si>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</si>
  <si>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</si>
  <si>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</si>
  <si>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</si>
  <si>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</si>
  <si>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</si>
  <si>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</si>
  <si>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</si>
  <si>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</si>
  <si>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</si>
  <si>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</si>
  <si>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</si>
  <si>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</si>
  <si>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</si>
  <si>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</si>
  <si>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</si>
  <si>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</si>
  <si>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</si>
  <si>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</si>
  <si>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</si>
  <si>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</si>
  <si>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</si>
  <si>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</si>
  <si>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</si>
  <si>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</si>
  <si>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</si>
  <si>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</si>
  <si>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</si>
  <si>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</si>
  <si>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</si>
  <si>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</si>
  <si>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</si>
  <si>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</si>
  <si>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</si>
  <si>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</si>
  <si>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</si>
  <si>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</si>
  <si>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</si>
  <si>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</si>
  <si>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</si>
  <si>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</si>
  <si>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</si>
  <si>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</si>
  <si>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</si>
  <si>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</si>
  <si>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</si>
  <si>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</si>
  <si>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</si>
  <si>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</si>
  <si>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</si>
  <si>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</si>
  <si>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</si>
  <si>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</si>
  <si>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</si>
  <si>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</si>
  <si>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</si>
  <si>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</si>
  <si>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</si>
  <si>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</si>
  <si>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</si>
  <si>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</si>
  <si>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</si>
  <si>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</si>
  <si>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</si>
  <si>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</si>
  <si>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</si>
  <si>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</si>
  <si>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</si>
  <si>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</si>
  <si>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</si>
  <si>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</si>
  <si>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</si>
  <si>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</si>
  <si>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</si>
  <si>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</si>
  <si>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</si>
  <si>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</si>
  <si>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</si>
  <si>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</si>
  <si>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</si>
  <si>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</si>
  <si>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</si>
  <si>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</si>
  <si>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</si>
  <si>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</si>
  <si>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</si>
  <si>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</si>
  <si>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</si>
  <si>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</si>
  <si>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</si>
  <si>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</si>
  <si>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</si>
  <si>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</si>
  <si>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</si>
  <si>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</si>
  <si>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</si>
  <si>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</si>
  <si>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</si>
  <si>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</si>
  <si>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</si>
  <si>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</si>
  <si>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</si>
  <si>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</si>
  <si>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</si>
  <si>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</si>
  <si>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</si>
  <si>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</si>
  <si>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</si>
  <si>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</si>
  <si>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</si>
  <si>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</si>
  <si>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</si>
  <si>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</si>
  <si>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</si>
  <si>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</si>
  <si>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</si>
  <si>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</si>
  <si>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</si>
  <si>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</si>
  <si>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</si>
  <si>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</si>
  <si>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</si>
  <si>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</si>
  <si>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</si>
  <si>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</si>
  <si>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</si>
  <si>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</si>
  <si>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</si>
  <si>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</si>
  <si>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</si>
  <si>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</si>
  <si>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</si>
  <si>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</si>
  <si>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</si>
  <si>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</si>
  <si>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</si>
  <si>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</si>
  <si>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</si>
  <si>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</si>
  <si>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</si>
  <si>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</si>
  <si>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</si>
  <si>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</si>
  <si>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</si>
  <si>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</si>
  <si>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</si>
  <si>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</si>
  <si>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</si>
  <si>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</si>
  <si>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</si>
  <si>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</si>
  <si>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</si>
  <si>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</si>
  <si>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</si>
  <si>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</si>
  <si>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</si>
  <si>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</si>
  <si>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</si>
  <si>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</si>
  <si>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</si>
  <si>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</si>
  <si>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</si>
  <si>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</si>
  <si>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</si>
  <si>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</si>
  <si>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</si>
  <si>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</si>
  <si>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</si>
  <si>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</si>
  <si>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</si>
  <si>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</si>
  <si>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</si>
  <si>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</si>
  <si>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</si>
  <si>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</si>
  <si>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</si>
  <si>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</si>
  <si>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</si>
  <si>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</si>
  <si>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</si>
  <si>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</si>
  <si>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</si>
  <si>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</si>
  <si>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</si>
  <si>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</si>
  <si>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</si>
  <si>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</si>
  <si>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</si>
  <si>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</si>
  <si>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</si>
  <si>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</si>
  <si>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</si>
  <si>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</si>
  <si>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</si>
  <si>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</si>
  <si>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</si>
  <si>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</si>
  <si>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</si>
  <si>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</si>
  <si>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</si>
  <si>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</si>
  <si>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</si>
  <si>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</si>
  <si>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</si>
  <si>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</si>
  <si>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</si>
  <si>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</si>
  <si>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</si>
  <si>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</si>
  <si>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</si>
  <si>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</si>
  <si>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</si>
  <si>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</si>
  <si>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</si>
  <si>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</si>
  <si>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</si>
  <si>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</si>
  <si>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</si>
  <si>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</si>
  <si>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</si>
  <si>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</si>
  <si>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</si>
  <si>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</si>
  <si>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</si>
  <si>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</si>
  <si>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</si>
  <si>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</si>
  <si>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</si>
  <si>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</si>
  <si>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</si>
  <si>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</si>
  <si>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</si>
  <si>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</si>
  <si>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</si>
  <si>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</si>
  <si>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</si>
  <si>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</si>
  <si>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</si>
  <si>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</si>
  <si>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</si>
  <si>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</si>
  <si>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</si>
  <si>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</si>
  <si>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</si>
  <si>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</si>
  <si>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</si>
  <si>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</si>
  <si>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</si>
  <si>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</si>
  <si>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</si>
  <si>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</si>
  <si>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</si>
  <si>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</si>
  <si>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</si>
  <si>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</si>
  <si>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</si>
  <si>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</si>
  <si>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</si>
  <si>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</si>
  <si>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</si>
  <si>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</si>
  <si>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</si>
  <si>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</si>
  <si>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</si>
  <si>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</si>
  <si>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</si>
  <si>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</si>
  <si>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</si>
  <si>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</si>
  <si>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</si>
  <si>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</si>
  <si>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</si>
  <si>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</si>
  <si>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</si>
  <si>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</si>
  <si>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</si>
  <si>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</si>
  <si>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</si>
  <si>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</si>
  <si>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</si>
  <si>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</si>
  <si>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</si>
  <si>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</si>
  <si>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</si>
  <si>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</si>
  <si>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</si>
  <si>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</si>
  <si>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</si>
  <si>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</si>
  <si>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</si>
  <si>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</si>
  <si>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</si>
  <si>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</si>
  <si>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</si>
  <si>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</si>
  <si>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</si>
  <si>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</si>
  <si>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</si>
  <si>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</si>
  <si>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</si>
  <si>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</si>
  <si>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</si>
  <si>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</si>
  <si>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</si>
  <si>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</si>
  <si>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</si>
  <si>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</si>
  <si>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</si>
  <si>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</si>
  <si>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</si>
  <si>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</si>
  <si>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</si>
  <si>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</si>
  <si>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</si>
  <si>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</si>
  <si>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</si>
  <si>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</si>
  <si>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</si>
  <si>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</si>
  <si>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</si>
  <si>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</si>
  <si>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</si>
  <si>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</si>
  <si>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</si>
  <si>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</si>
  <si>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</si>
  <si>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</si>
  <si>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</si>
  <si>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</si>
  <si>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</si>
  <si>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</si>
  <si>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</si>
  <si>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</si>
  <si>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</si>
  <si>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</si>
  <si>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</si>
  <si>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</si>
  <si>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</si>
  <si>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</si>
  <si>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</si>
  <si>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</si>
  <si>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</si>
  <si>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</si>
  <si>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</si>
  <si>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</si>
  <si>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</si>
  <si>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</si>
  <si>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</si>
  <si>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</si>
  <si>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</si>
  <si>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</si>
  <si>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</si>
  <si>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</si>
  <si>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</si>
  <si>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</si>
  <si>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</si>
  <si>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</si>
  <si>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</si>
  <si>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</si>
  <si>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</si>
  <si>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</si>
  <si>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</si>
  <si>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</si>
  <si>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</si>
  <si>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</si>
  <si>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</si>
  <si>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</si>
  <si>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</si>
  <si>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</si>
  <si>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</si>
  <si>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</si>
  <si>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</si>
  <si>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</si>
  <si>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</si>
  <si>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</si>
  <si>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</si>
  <si>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</si>
  <si>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</si>
  <si>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</si>
  <si>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</si>
  <si>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</si>
  <si>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</si>
  <si>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</si>
  <si>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</si>
  <si>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</si>
  <si>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</si>
  <si>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</si>
  <si>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</si>
  <si>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</si>
  <si>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</si>
  <si>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</si>
  <si>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</si>
  <si>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</si>
  <si>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</si>
  <si>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</si>
  <si>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</si>
  <si>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</si>
  <si>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</si>
  <si>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</si>
  <si>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</si>
  <si>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</si>
  <si>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</si>
  <si>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</si>
  <si>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</si>
  <si>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</si>
  <si>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</si>
  <si>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</si>
  <si>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</si>
  <si>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</si>
  <si>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</si>
  <si>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</si>
  <si>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</si>
  <si>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</si>
  <si>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</si>
  <si>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</si>
  <si>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</si>
  <si>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</si>
  <si>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</si>
  <si>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</si>
  <si>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</si>
  <si>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</si>
  <si>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</si>
  <si>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</si>
  <si>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</si>
  <si>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</si>
  <si>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</si>
  <si>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</si>
  <si>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</si>
  <si>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</si>
  <si>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</si>
  <si>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</si>
  <si>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</si>
  <si>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</si>
  <si>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</si>
  <si>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</si>
  <si>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</si>
  <si>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</si>
  <si>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</si>
  <si>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</si>
  <si>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</si>
  <si>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</si>
  <si>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</si>
  <si>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</si>
  <si>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</si>
  <si>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</si>
  <si>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</si>
  <si>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</si>
  <si>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</si>
  <si>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</si>
  <si>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</si>
  <si>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</si>
  <si>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</si>
  <si>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</si>
  <si>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</si>
  <si>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</si>
  <si>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</si>
  <si>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</si>
  <si>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</si>
  <si>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</si>
  <si>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</si>
  <si>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</si>
  <si>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</si>
  <si>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</si>
  <si>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</si>
  <si>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</si>
  <si>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</si>
  <si>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</si>
  <si>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</si>
  <si>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</si>
  <si>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</si>
  <si>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</si>
  <si>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</si>
  <si>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</si>
  <si>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</si>
  <si>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</si>
  <si>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</si>
  <si>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</si>
  <si>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</si>
  <si>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</si>
  <si>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</si>
  <si>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</si>
  <si>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</si>
  <si>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</si>
  <si>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</si>
  <si>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</si>
  <si>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</si>
  <si>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</si>
  <si>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</si>
  <si>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</si>
  <si>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</si>
  <si>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</si>
  <si>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</si>
  <si>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</si>
  <si>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</si>
  <si>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</si>
  <si>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</si>
  <si>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</si>
  <si>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</si>
  <si>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</si>
  <si>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</si>
  <si>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</si>
  <si>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</si>
  <si>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</si>
  <si>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</si>
  <si>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</si>
  <si>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</si>
  <si>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</si>
  <si>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</si>
  <si>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</si>
  <si>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</si>
  <si>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</si>
  <si>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</si>
  <si>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</si>
  <si>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</si>
  <si>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</si>
  <si>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</si>
  <si>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</si>
  <si>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</si>
  <si>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</si>
  <si>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</si>
  <si>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</si>
  <si>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</si>
  <si>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</si>
  <si>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</si>
  <si>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</si>
  <si>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</si>
  <si>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</si>
  <si>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</si>
  <si>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</si>
  <si>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</si>
  <si>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</si>
  <si>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</si>
  <si>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</si>
  <si>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</si>
  <si>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</si>
  <si>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</si>
  <si>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</si>
  <si>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</si>
  <si>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</si>
  <si>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</si>
  <si>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</si>
  <si>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</si>
  <si>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</si>
  <si>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</si>
  <si>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</si>
  <si>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</si>
  <si>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</si>
  <si>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</si>
  <si>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</si>
  <si>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</si>
  <si>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</si>
  <si>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</si>
  <si>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</si>
  <si>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</si>
  <si>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</si>
  <si>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</si>
  <si>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</si>
  <si>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</si>
  <si>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</si>
  <si>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</si>
  <si>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</si>
  <si>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</si>
  <si>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</si>
  <si>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</si>
  <si>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</si>
  <si>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</si>
  <si>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</si>
  <si>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</si>
  <si>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</si>
  <si>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</si>
  <si>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</si>
  <si>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</si>
  <si>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</si>
  <si>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</si>
  <si>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</si>
  <si>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</si>
  <si>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</si>
  <si>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</si>
  <si>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</si>
  <si>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</si>
  <si>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</si>
  <si>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</si>
  <si>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</si>
  <si>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</si>
  <si>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</si>
  <si>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</si>
  <si>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</si>
  <si>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</si>
  <si>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</si>
  <si>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</si>
  <si>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</si>
  <si>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</si>
  <si>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</si>
  <si>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</si>
  <si>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</si>
  <si>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</si>
  <si>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</si>
  <si>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</si>
  <si>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</si>
  <si>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</si>
  <si>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</si>
  <si>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</si>
  <si>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</si>
  <si>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</si>
  <si>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</si>
  <si>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</si>
  <si>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</si>
  <si>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</si>
  <si>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</si>
  <si>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</si>
  <si>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</si>
  <si>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</si>
  <si>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</si>
  <si>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</si>
  <si>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</si>
  <si>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</si>
  <si>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</si>
  <si>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</si>
  <si>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</si>
  <si>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</si>
  <si>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</si>
  <si>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</si>
  <si>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</si>
  <si>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</si>
  <si>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</si>
  <si>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</si>
  <si>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</si>
  <si>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</si>
  <si>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</si>
  <si>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</si>
  <si>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</si>
  <si>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</si>
  <si>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</si>
  <si>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</si>
  <si>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</si>
  <si>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</si>
  <si>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</si>
  <si>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</si>
  <si>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</si>
  <si>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</si>
  <si>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</si>
  <si>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</si>
  <si>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</si>
  <si>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</si>
  <si>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</si>
  <si>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</si>
  <si>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</si>
  <si>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</si>
  <si>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</si>
  <si>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</si>
  <si>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</si>
  <si>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</si>
  <si>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</si>
  <si>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</si>
  <si>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</si>
  <si>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</si>
  <si>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</si>
  <si>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</si>
  <si>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</si>
  <si>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</si>
  <si>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</si>
  <si>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</si>
  <si>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</si>
  <si>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</si>
  <si>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</si>
  <si>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</si>
  <si>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</si>
  <si>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</si>
  <si>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</si>
  <si>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</si>
  <si>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</si>
  <si>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</si>
  <si>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</si>
  <si>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</si>
  <si>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</si>
  <si>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</si>
  <si>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</si>
  <si>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</si>
  <si>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</si>
  <si>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</si>
  <si>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</si>
  <si>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</si>
  <si>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</si>
  <si>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</si>
  <si>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</si>
  <si>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</si>
  <si>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</si>
  <si>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</si>
  <si>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</si>
  <si>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</si>
  <si>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</si>
  <si>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</si>
  <si>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</si>
  <si>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</si>
  <si>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</si>
  <si>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</si>
  <si>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</si>
  <si>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</si>
  <si>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</si>
  <si>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</si>
  <si>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</si>
  <si>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</si>
  <si>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</si>
  <si>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</si>
  <si>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</si>
  <si>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</si>
  <si>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</si>
  <si>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</si>
  <si>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</si>
  <si>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</si>
  <si>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</si>
  <si>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</si>
  <si>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</si>
  <si>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</si>
  <si>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</si>
  <si>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</si>
  <si>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</si>
  <si>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</si>
  <si>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</si>
  <si>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</si>
  <si>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</si>
  <si>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</si>
  <si>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</si>
  <si>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</si>
  <si>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</si>
  <si>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</si>
  <si>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</si>
  <si>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</si>
  <si>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</si>
  <si>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</si>
  <si>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</si>
  <si>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</si>
  <si>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</si>
  <si>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</si>
  <si>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</si>
  <si>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</si>
  <si>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</si>
  <si>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</si>
  <si>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</si>
  <si>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</si>
  <si>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</si>
  <si>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</si>
  <si>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</si>
  <si>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</si>
  <si>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</si>
  <si>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</si>
  <si>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</si>
  <si>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</si>
  <si>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</si>
  <si>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</si>
  <si>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</si>
  <si>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</si>
  <si>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</si>
  <si>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</si>
  <si>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</si>
  <si>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</si>
  <si>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</si>
  <si>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</si>
  <si>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</si>
  <si>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</si>
  <si>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</si>
  <si>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</si>
  <si>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</si>
  <si>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</si>
  <si>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</si>
  <si>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</si>
  <si>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</si>
  <si>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</si>
  <si>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</si>
  <si>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</si>
  <si>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</si>
  <si>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</si>
  <si>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</si>
  <si>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</si>
  <si>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</si>
  <si>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</si>
  <si>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</si>
  <si>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</si>
  <si>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</si>
  <si>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</si>
  <si>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</si>
  <si>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</si>
  <si>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</si>
  <si>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</si>
  <si>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</si>
  <si>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</si>
  <si>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</si>
  <si>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</si>
  <si>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</si>
  <si>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</si>
  <si>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</si>
  <si>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</si>
  <si>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</si>
  <si>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</si>
  <si>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</si>
  <si>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</si>
  <si>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</si>
  <si>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</si>
  <si>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</si>
  <si>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</si>
  <si>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</si>
  <si>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</si>
  <si>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</si>
  <si>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</si>
  <si>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</si>
  <si>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</si>
  <si>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</si>
  <si>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</si>
  <si>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</si>
  <si>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</si>
  <si>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</si>
  <si>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</si>
  <si>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</si>
  <si>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</si>
  <si>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</si>
  <si>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</si>
  <si>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</si>
  <si>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</si>
  <si>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</si>
  <si>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</si>
  <si>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</si>
  <si>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</si>
  <si>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</si>
  <si>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</si>
  <si>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</si>
  <si>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</si>
  <si>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</si>
  <si>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</si>
  <si>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</si>
  <si>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</si>
  <si>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</si>
  <si>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</si>
  <si>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</si>
  <si>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</si>
  <si>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</si>
  <si>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</si>
  <si>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</si>
  <si>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</si>
  <si>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</si>
  <si>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</si>
  <si>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</si>
  <si>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</si>
  <si>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</si>
  <si>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</si>
  <si>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</si>
  <si>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</si>
  <si>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</si>
  <si>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</si>
  <si>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</si>
  <si>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</si>
  <si>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</si>
  <si>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</si>
  <si>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</si>
  <si>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</si>
  <si>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</si>
  <si>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</si>
  <si>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</si>
  <si>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</si>
  <si>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</si>
  <si>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</si>
  <si>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</si>
  <si>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</si>
  <si>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</si>
  <si>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</si>
  <si>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</si>
  <si>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</si>
  <si>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</si>
  <si>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</si>
  <si>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</si>
  <si>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</si>
  <si>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</si>
  <si>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</si>
  <si>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</si>
  <si>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</si>
  <si>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</si>
  <si>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</si>
  <si>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</si>
  <si>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</si>
  <si>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</si>
  <si>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</si>
  <si>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</si>
  <si>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</si>
  <si>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</si>
  <si>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</si>
  <si>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</si>
  <si>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</si>
  <si>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</si>
  <si>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</si>
  <si>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</si>
  <si>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</si>
  <si>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</si>
  <si>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</si>
  <si>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</si>
  <si>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</si>
  <si>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</si>
  <si>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</si>
  <si>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</si>
  <si>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</si>
  <si>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</si>
  <si>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</si>
  <si>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</si>
  <si>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</si>
  <si>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</si>
  <si>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</si>
  <si>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</si>
  <si>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</si>
  <si>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</si>
  <si>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</si>
  <si>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</si>
  <si>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</si>
  <si>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</si>
  <si>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</si>
  <si>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</si>
  <si>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</si>
  <si>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</si>
  <si>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</si>
  <si>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</si>
  <si>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</si>
  <si>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</si>
  <si>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</si>
  <si>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</si>
  <si>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</si>
  <si>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</si>
  <si>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</si>
  <si>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</si>
  <si>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</si>
  <si>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</si>
  <si>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</si>
  <si>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</si>
  <si>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</si>
  <si>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</si>
  <si>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</si>
  <si>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</si>
  <si>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</si>
  <si>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</si>
  <si>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</si>
  <si>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</si>
  <si>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</si>
  <si>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</si>
  <si>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</si>
  <si>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</si>
  <si>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</si>
  <si>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</si>
  <si>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</si>
  <si>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</si>
  <si>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</si>
  <si>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</si>
  <si>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</si>
  <si>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</si>
  <si>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</si>
  <si>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</si>
  <si>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</si>
  <si>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</si>
  <si>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</si>
  <si>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</si>
  <si>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</si>
  <si>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</si>
  <si>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</si>
  <si>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</si>
  <si>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</si>
  <si>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</si>
  <si>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</si>
  <si>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</si>
  <si>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</si>
  <si>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</si>
  <si>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</si>
  <si>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</si>
  <si>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</si>
  <si>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</si>
  <si>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</si>
  <si>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</si>
  <si>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</si>
  <si>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</si>
  <si>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</si>
  <si>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</si>
  <si>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</si>
  <si>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</si>
  <si>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</si>
  <si>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</si>
  <si>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</si>
  <si>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</si>
  <si>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</si>
  <si>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</si>
  <si>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</si>
  <si>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</si>
  <si>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</si>
  <si>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</si>
  <si>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</si>
  <si>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</si>
  <si>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</si>
  <si>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</si>
  <si>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</si>
  <si>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</si>
  <si>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</si>
  <si>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</si>
  <si>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</si>
  <si>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</si>
  <si>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</si>
  <si>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</si>
  <si>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</si>
  <si>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</si>
  <si>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</si>
  <si>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</si>
  <si>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</si>
  <si>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</si>
  <si>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</si>
  <si>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</si>
  <si>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</si>
  <si>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</si>
  <si>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</si>
  <si>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</si>
  <si>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</si>
  <si>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</si>
  <si>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</si>
  <si>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</si>
  <si>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</si>
  <si>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</si>
  <si>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</si>
  <si>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</si>
  <si>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</si>
  <si>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</si>
  <si>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</si>
  <si>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</si>
  <si>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</si>
  <si>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</si>
  <si>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</si>
  <si>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</si>
  <si>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</si>
  <si>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</si>
  <si>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</si>
  <si>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</si>
  <si>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</si>
  <si>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</si>
  <si>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</si>
  <si>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</si>
  <si>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</si>
  <si>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</si>
  <si>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</si>
  <si>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</si>
  <si>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</si>
  <si>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</si>
  <si>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</si>
  <si>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</si>
  <si>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</si>
  <si>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</si>
  <si>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</si>
  <si>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</si>
  <si>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</si>
  <si>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</si>
  <si>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</si>
  <si>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</si>
  <si>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</si>
  <si>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</si>
  <si>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</si>
  <si>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</si>
  <si>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</si>
  <si>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</si>
  <si>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</si>
  <si>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</si>
  <si>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</si>
  <si>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</si>
  <si>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</si>
  <si>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</si>
  <si>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</si>
  <si>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</si>
  <si>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</si>
  <si>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</si>
  <si>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</si>
  <si>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</si>
  <si>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</si>
  <si>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</si>
  <si>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</si>
  <si>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</si>
  <si>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</si>
  <si>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</si>
  <si>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</si>
  <si>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</si>
  <si>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</si>
  <si>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</si>
  <si>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</si>
  <si>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</si>
  <si>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</si>
  <si>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</si>
  <si>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</si>
  <si>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</si>
  <si>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</si>
  <si>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</si>
  <si>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</si>
  <si>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</si>
  <si>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</si>
  <si>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</si>
  <si>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</si>
  <si>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</si>
  <si>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</si>
  <si>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</si>
  <si>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</si>
  <si>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</si>
  <si>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</si>
  <si>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</si>
  <si>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</si>
  <si>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</si>
  <si>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</si>
  <si>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</si>
  <si>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</si>
  <si>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</si>
  <si>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</si>
  <si>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</si>
  <si>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</si>
  <si>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</si>
  <si>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</si>
  <si>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</si>
  <si>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</si>
  <si>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</si>
  <si>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</si>
  <si>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</si>
  <si>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</si>
  <si>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</si>
  <si>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</si>
  <si>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</si>
  <si>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</si>
  <si>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</si>
  <si>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</si>
  <si>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</si>
  <si>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</si>
  <si>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</si>
  <si>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</si>
  <si>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</si>
  <si>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</si>
  <si>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</si>
  <si>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</si>
  <si>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</si>
  <si>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</si>
  <si>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</si>
  <si>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</si>
  <si>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</si>
  <si>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</si>
  <si>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</si>
  <si>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</si>
  <si>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</si>
  <si>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</si>
  <si>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</si>
  <si>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</si>
  <si>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</si>
  <si>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</si>
  <si>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</si>
  <si>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</si>
  <si>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</si>
  <si>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</si>
  <si>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</si>
  <si>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</si>
  <si>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</si>
  <si>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</si>
  <si>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</si>
  <si>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</si>
  <si>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</si>
  <si>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</si>
  <si>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</si>
  <si>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</si>
  <si>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</si>
  <si>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</si>
  <si>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</si>
  <si>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</si>
  <si>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</si>
  <si>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</si>
  <si>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</si>
  <si>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</si>
  <si>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</si>
  <si>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</si>
  <si>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</si>
  <si>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</si>
  <si>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</si>
  <si>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</si>
  <si>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</si>
  <si>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</si>
  <si>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</si>
  <si>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</si>
  <si>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</si>
  <si>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</si>
  <si>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</si>
  <si>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</si>
  <si>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</si>
  <si>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</si>
  <si>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</si>
  <si>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</si>
  <si>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</si>
  <si>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</si>
  <si>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</si>
  <si>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</si>
  <si>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</si>
  <si>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</si>
  <si>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</si>
  <si>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</si>
  <si>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</si>
  <si>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</si>
  <si>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</si>
  <si>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</si>
  <si>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</si>
  <si>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</si>
  <si>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</si>
  <si>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</si>
  <si>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</si>
  <si>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</si>
  <si>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</si>
  <si>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</si>
  <si>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</si>
  <si>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</si>
  <si>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</si>
  <si>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</si>
  <si>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</si>
  <si>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</si>
  <si>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</si>
  <si>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</si>
  <si>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</si>
  <si>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</si>
  <si>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</si>
  <si>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</si>
  <si>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</si>
  <si>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</si>
  <si>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</si>
  <si>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</si>
  <si>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</si>
  <si>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</si>
  <si>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</si>
  <si>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</si>
  <si>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</si>
  <si>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</si>
  <si>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</si>
  <si>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</si>
  <si>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</si>
  <si>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</si>
  <si>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</si>
  <si>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</si>
  <si>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</si>
  <si>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</si>
  <si>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</si>
  <si>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</si>
  <si>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</si>
  <si>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</si>
  <si>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</si>
  <si>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</si>
  <si>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</si>
  <si>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</si>
  <si>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</si>
  <si>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</si>
  <si>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</si>
  <si>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</si>
  <si>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</si>
  <si>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</si>
  <si>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</si>
  <si>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</si>
  <si>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</si>
  <si>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</si>
  <si>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</si>
  <si>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</si>
  <si>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</si>
  <si>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</si>
  <si>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</si>
  <si>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</si>
  <si>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</si>
  <si>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</si>
  <si>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</si>
  <si>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</si>
  <si>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</si>
  <si>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</si>
  <si>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</si>
  <si>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</si>
  <si>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</si>
  <si>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</si>
  <si>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</si>
  <si>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</si>
  <si>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</si>
  <si>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</si>
  <si>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</si>
  <si>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</si>
  <si>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</si>
  <si>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</si>
  <si>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</si>
  <si>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</si>
  <si>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</si>
  <si>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</si>
  <si>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</si>
  <si>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</si>
  <si>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</si>
  <si>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</si>
  <si>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</si>
  <si>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</si>
  <si>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</si>
  <si>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</si>
  <si>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</si>
  <si>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</si>
  <si>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</si>
  <si>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</si>
  <si>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</si>
  <si>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</si>
  <si>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</si>
  <si>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</si>
  <si>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</si>
  <si>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</si>
  <si>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</si>
  <si>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</si>
  <si>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</si>
  <si>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</si>
  <si>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</si>
  <si>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</si>
  <si>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</si>
  <si>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</si>
  <si>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</si>
  <si>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</si>
  <si>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</si>
  <si>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</si>
  <si>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</si>
  <si>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</si>
  <si>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</si>
  <si>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</si>
  <si>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</si>
  <si>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</si>
  <si>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</si>
  <si>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</si>
  <si>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</si>
  <si>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</si>
  <si>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</si>
  <si>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</si>
  <si>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</si>
  <si>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</si>
  <si>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</si>
  <si>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</si>
  <si>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</si>
  <si>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</si>
  <si>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</si>
  <si>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</si>
  <si>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</si>
  <si>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</si>
  <si>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</si>
  <si>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</si>
  <si>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</si>
  <si>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</si>
  <si>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</si>
  <si>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</si>
  <si>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</si>
  <si>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</si>
  <si>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</si>
  <si>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</si>
  <si>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</si>
  <si>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</si>
  <si>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</si>
  <si>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</si>
  <si>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</si>
  <si>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</si>
  <si>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</si>
  <si>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</si>
  <si>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</si>
  <si>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</si>
  <si>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</si>
  <si>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</si>
  <si>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</si>
  <si>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</si>
  <si>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</si>
  <si>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</si>
  <si>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</si>
  <si>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</si>
  <si>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</si>
  <si>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</si>
  <si>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</si>
  <si>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</si>
  <si>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</si>
  <si>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</si>
  <si>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</si>
  <si>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</si>
  <si>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</si>
  <si>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</si>
  <si>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</si>
  <si>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</si>
  <si>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</si>
  <si>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</si>
  <si>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</si>
  <si>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</si>
  <si>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</si>
  <si>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</si>
  <si>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</si>
  <si>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</si>
  <si>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</si>
  <si>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</si>
  <si>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</si>
  <si>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</si>
  <si>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</si>
  <si>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</si>
  <si>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</si>
  <si>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</si>
  <si>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</si>
  <si>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</si>
  <si>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</si>
  <si>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</si>
  <si>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</si>
  <si>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</si>
  <si>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</si>
  <si>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</si>
  <si>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</si>
  <si>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</si>
  <si>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</si>
  <si>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</si>
  <si>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</si>
  <si>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</si>
  <si>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</si>
  <si>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</si>
  <si>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</si>
  <si>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</si>
  <si>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</si>
  <si>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</si>
  <si>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</si>
  <si>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</si>
  <si>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</si>
  <si>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</si>
  <si>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</si>
  <si>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</si>
  <si>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</si>
  <si>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</si>
  <si>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</si>
  <si>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</si>
  <si>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</si>
  <si>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</si>
  <si>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</si>
  <si>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</si>
  <si>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</si>
  <si>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</si>
  <si>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</si>
  <si>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</si>
  <si>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</si>
  <si>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</si>
  <si>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</si>
  <si>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</si>
  <si>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</si>
  <si>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</si>
  <si>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</si>
  <si>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</si>
  <si>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</si>
  <si>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</si>
  <si>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</si>
  <si>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</si>
  <si>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</si>
  <si>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</si>
  <si>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</si>
  <si>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</si>
  <si>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</si>
  <si>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</si>
  <si>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</si>
  <si>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</si>
  <si>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</si>
  <si>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</si>
  <si>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</si>
  <si>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</si>
  <si>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</si>
  <si>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</si>
  <si>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</si>
  <si>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</si>
  <si>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</si>
  <si>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</si>
  <si>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</si>
  <si>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</si>
  <si>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</si>
  <si>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</si>
  <si>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</si>
  <si>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</si>
  <si>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</si>
  <si>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</si>
  <si>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</si>
  <si>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</si>
  <si>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</si>
  <si>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</si>
  <si>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</si>
  <si>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</si>
  <si>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</si>
  <si>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</si>
  <si>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</si>
  <si>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</si>
  <si>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</si>
  <si>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</si>
  <si>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</si>
  <si>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</si>
  <si>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</si>
  <si>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</si>
  <si>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</si>
  <si>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</si>
  <si>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</si>
  <si>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</si>
  <si>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</si>
  <si>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</si>
  <si>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</si>
  <si>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</si>
  <si>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</si>
  <si>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</si>
  <si>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</si>
  <si>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</si>
  <si>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</si>
  <si>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</si>
  <si>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</si>
  <si>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</si>
  <si>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</si>
  <si>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</si>
  <si>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</si>
  <si>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</si>
  <si>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</si>
  <si>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</si>
  <si>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</si>
  <si>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</si>
  <si>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</si>
  <si>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</si>
  <si>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</si>
  <si>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</si>
  <si>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</si>
  <si>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</si>
  <si>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</si>
  <si>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</si>
  <si>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</si>
  <si>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</si>
  <si>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</si>
  <si>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</si>
  <si>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</si>
  <si>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</si>
  <si>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</si>
  <si>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</si>
  <si>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</si>
  <si>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</si>
  <si>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</si>
  <si>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</si>
  <si>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</si>
  <si>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</si>
  <si>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</si>
  <si>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</si>
  <si>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</si>
  <si>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</si>
  <si>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</si>
  <si>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</si>
  <si>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</si>
  <si>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</si>
  <si>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</si>
  <si>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</si>
  <si>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</si>
  <si>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</si>
  <si>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</si>
  <si>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</si>
  <si>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</si>
  <si>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</si>
  <si>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</si>
  <si>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</si>
  <si>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</si>
  <si>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</si>
  <si>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</si>
  <si>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</si>
  <si>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</si>
  <si>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</si>
  <si>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</si>
  <si>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</si>
  <si>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</si>
  <si>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</si>
  <si>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</si>
  <si>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</si>
  <si>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</si>
  <si>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</si>
  <si>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</si>
  <si>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</si>
  <si>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</si>
  <si>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</si>
  <si>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</si>
  <si>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</si>
  <si>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</si>
  <si>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</si>
  <si>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</si>
  <si>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</si>
  <si>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</si>
  <si>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</si>
  <si>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</si>
  <si>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</si>
  <si>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</si>
  <si>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</si>
  <si>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</si>
  <si>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</si>
  <si>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</si>
  <si>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</si>
  <si>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</si>
  <si>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</si>
  <si>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</si>
  <si>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</si>
  <si>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</si>
  <si>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</si>
  <si>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</si>
  <si>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</si>
  <si>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</si>
  <si>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</si>
  <si>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</si>
  <si>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</si>
  <si>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</si>
  <si>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</si>
  <si>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</si>
  <si>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</si>
  <si>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</si>
  <si>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</si>
  <si>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</si>
  <si>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</si>
  <si>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</si>
  <si>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</si>
  <si>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</si>
  <si>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</si>
  <si>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</si>
  <si>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</si>
  <si>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</si>
  <si>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</si>
  <si>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</si>
  <si>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</si>
  <si>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</si>
  <si>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</si>
  <si>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</si>
  <si>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</si>
  <si>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</si>
  <si>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</si>
  <si>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</si>
  <si>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</si>
  <si>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</si>
  <si>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</si>
  <si>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</si>
  <si>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</si>
  <si>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</si>
  <si>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</si>
  <si>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</si>
  <si>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</si>
  <si>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</si>
  <si>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</si>
  <si>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</si>
  <si>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</si>
  <si>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</si>
  <si>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</si>
  <si>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</si>
  <si>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</si>
  <si>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</si>
  <si>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</si>
  <si>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</si>
  <si>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</si>
  <si>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</si>
  <si>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</si>
  <si>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</si>
  <si>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</si>
  <si>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</si>
  <si>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</si>
  <si>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</si>
  <si>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</si>
  <si>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</si>
  <si>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</si>
  <si>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</si>
  <si>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</si>
  <si>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</si>
  <si>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</si>
  <si>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</si>
  <si>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</si>
  <si>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</si>
  <si>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</si>
  <si>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</si>
  <si>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</si>
  <si>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</si>
  <si>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</si>
  <si>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</si>
  <si>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</si>
  <si>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</si>
  <si>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</si>
  <si>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</si>
  <si>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</si>
  <si>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</si>
  <si>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</si>
  <si>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</si>
  <si>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</si>
  <si>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</si>
  <si>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</si>
  <si>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</si>
  <si>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</si>
  <si>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</si>
  <si>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</si>
  <si>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</si>
  <si>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</si>
  <si>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</si>
  <si>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</si>
  <si>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</si>
  <si>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</si>
  <si>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</si>
  <si>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</si>
  <si>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</si>
  <si>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</si>
  <si>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</si>
  <si>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</si>
  <si>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</si>
  <si>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</si>
  <si>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</si>
  <si>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</si>
  <si>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</si>
  <si>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</si>
  <si>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</si>
  <si>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</si>
  <si>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</si>
  <si>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</si>
  <si>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</si>
  <si>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</si>
  <si>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</si>
  <si>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</si>
  <si>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</si>
  <si>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</si>
  <si>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</si>
  <si>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</si>
  <si>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</si>
  <si>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</si>
  <si>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</si>
  <si>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</si>
  <si>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</si>
  <si>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</si>
  <si>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</si>
  <si>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</si>
  <si>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</si>
  <si>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</si>
  <si>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</si>
  <si>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</si>
  <si>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</si>
  <si>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</si>
  <si>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</si>
  <si>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</si>
  <si>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</si>
  <si>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</si>
  <si>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</si>
  <si>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</si>
  <si>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</si>
  <si>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</si>
  <si>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</si>
  <si>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</si>
  <si>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</si>
  <si>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</si>
  <si>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</si>
  <si>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</si>
  <si>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</si>
  <si>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</si>
  <si>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</si>
  <si>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</si>
  <si>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</si>
  <si>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</si>
  <si>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</si>
  <si>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</si>
  <si>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</si>
  <si>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</si>
  <si>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</si>
  <si>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</si>
  <si>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</si>
  <si>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</si>
  <si>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</si>
  <si>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</si>
  <si>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</si>
  <si>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</si>
  <si>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</si>
  <si>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</si>
  <si>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</si>
  <si>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</si>
  <si>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</si>
  <si>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</si>
  <si>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</si>
  <si>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</si>
  <si>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</si>
  <si>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</si>
  <si>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</si>
  <si>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</si>
  <si>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</si>
  <si>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</si>
  <si>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</si>
  <si>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</si>
  <si>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</si>
  <si>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</si>
  <si>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</si>
  <si>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</si>
  <si>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</si>
  <si>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</si>
  <si>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</si>
  <si>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</si>
  <si>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</si>
  <si>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</si>
  <si>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</si>
  <si>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</si>
  <si>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</si>
  <si>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</si>
  <si>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</si>
  <si>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</si>
  <si>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</si>
  <si>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</si>
  <si>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</si>
  <si>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</si>
  <si>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</si>
  <si>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</si>
  <si>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</si>
  <si>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</si>
  <si>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</si>
  <si>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</si>
  <si>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</si>
  <si>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</si>
  <si>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</si>
  <si>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</si>
  <si>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</si>
  <si>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</si>
  <si>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</si>
  <si>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</si>
  <si>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</si>
  <si>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</si>
  <si>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</si>
  <si>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</si>
  <si>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</si>
  <si>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</si>
  <si>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</si>
  <si>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</si>
  <si>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</si>
  <si>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</si>
  <si>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</si>
  <si>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</si>
  <si>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</si>
  <si>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</si>
  <si>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</si>
  <si>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</si>
  <si>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</si>
  <si>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</si>
  <si>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</si>
  <si>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</si>
  <si>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</si>
  <si>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</si>
  <si>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</si>
  <si>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</si>
  <si>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</si>
  <si>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</si>
  <si>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</si>
  <si>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</si>
  <si>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</si>
  <si>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</si>
  <si>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</si>
  <si>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</si>
  <si>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</si>
  <si>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</si>
  <si>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</si>
  <si>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</si>
  <si>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</si>
  <si>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</si>
  <si>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</si>
  <si>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</si>
  <si>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</si>
  <si>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</si>
  <si>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</si>
  <si>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</si>
  <si>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</si>
  <si>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</si>
  <si>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</si>
  <si>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</si>
  <si>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</si>
  <si>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</si>
  <si>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</si>
  <si>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</si>
  <si>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</si>
  <si>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</si>
  <si>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</si>
  <si>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</si>
  <si>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</si>
  <si>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</si>
  <si>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</si>
  <si>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</si>
  <si>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</si>
  <si>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</si>
  <si>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</si>
  <si>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</si>
  <si>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</si>
  <si>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</si>
  <si>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</si>
  <si>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</si>
  <si>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</si>
  <si>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</si>
  <si>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</si>
  <si>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</si>
  <si>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</si>
  <si>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</si>
  <si>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</si>
  <si>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</si>
  <si>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</si>
  <si>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</si>
  <si>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</si>
  <si>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</si>
  <si>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</si>
  <si>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</si>
  <si>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</si>
  <si>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</si>
  <si>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</si>
  <si>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</si>
  <si>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</si>
  <si>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</si>
  <si>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</si>
  <si>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</si>
  <si>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</si>
  <si>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</si>
  <si>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</si>
  <si>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</si>
  <si>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</si>
  <si>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</si>
  <si>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</si>
  <si>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</si>
  <si>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</si>
  <si>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</si>
  <si>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</si>
  <si>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</si>
  <si>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</si>
  <si>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</si>
  <si>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</si>
  <si>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</si>
  <si>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</si>
  <si>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</si>
  <si>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</si>
  <si>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</si>
  <si>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</si>
  <si>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</si>
  <si>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</si>
  <si>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</si>
  <si>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</si>
  <si>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</si>
  <si>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</si>
  <si>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</si>
  <si>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</si>
  <si>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</si>
  <si>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</si>
  <si>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</si>
  <si>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</si>
  <si>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</si>
  <si>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</si>
  <si>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</si>
  <si>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</si>
  <si>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</si>
  <si>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</si>
  <si>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</si>
  <si>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</si>
  <si>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</si>
  <si>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</si>
  <si>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</si>
  <si>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</si>
  <si>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</si>
  <si>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</si>
  <si>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</si>
  <si>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</si>
  <si>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</si>
  <si>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</si>
  <si>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</si>
  <si>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</si>
  <si>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</si>
  <si>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</si>
  <si>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</si>
  <si>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</si>
  <si>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</si>
  <si>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</si>
  <si>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</si>
  <si>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</si>
  <si>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</si>
  <si>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</si>
  <si>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</si>
  <si>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</si>
  <si>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</si>
  <si>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</si>
  <si>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</si>
  <si>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</si>
  <si>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</si>
  <si>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</si>
  <si>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</si>
  <si>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</si>
  <si>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</si>
  <si>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</si>
  <si>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</si>
  <si>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</si>
  <si>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</si>
  <si>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</si>
  <si>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</si>
  <si>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</si>
  <si>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</si>
  <si>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</si>
  <si>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</si>
  <si>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</si>
  <si>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</si>
  <si>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</si>
  <si>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</si>
  <si>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</si>
  <si>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</si>
  <si>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</si>
  <si>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</si>
  <si>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</si>
  <si>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</si>
  <si>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</si>
  <si>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</si>
  <si>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</si>
  <si>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</si>
  <si>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</si>
  <si>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</si>
  <si>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</si>
  <si>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</si>
  <si>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</si>
  <si>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</si>
  <si>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</si>
  <si>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</si>
  <si>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</si>
  <si>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</si>
  <si>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</si>
  <si>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</si>
  <si>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</si>
  <si>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</si>
  <si>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</si>
  <si>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</si>
  <si>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</si>
  <si>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</si>
  <si>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</si>
  <si>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</si>
  <si>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</si>
  <si>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</si>
  <si>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</si>
  <si>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</si>
  <si>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</si>
  <si>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</si>
  <si>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</si>
  <si>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</si>
  <si>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</si>
  <si>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</si>
  <si>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</si>
  <si>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</si>
  <si>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</si>
  <si>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</si>
  <si>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</si>
  <si>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</si>
  <si>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</si>
  <si>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</si>
  <si>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</si>
  <si>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</si>
  <si>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</si>
  <si>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</si>
  <si>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</si>
  <si>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</si>
  <si>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</si>
  <si>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</si>
  <si>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</si>
  <si>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</si>
  <si>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</si>
  <si>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</si>
  <si>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</si>
  <si>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</si>
  <si>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</si>
  <si>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</si>
  <si>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</si>
  <si>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</si>
  <si>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</si>
  <si>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</si>
  <si>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</si>
  <si>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</si>
  <si>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</si>
  <si>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</si>
  <si>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</si>
  <si>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</si>
  <si>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</si>
  <si>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</si>
  <si>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</si>
  <si>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</si>
  <si>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</si>
  <si>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</si>
  <si>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</si>
  <si>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</si>
  <si>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</si>
  <si>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</si>
  <si>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</si>
  <si>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</si>
  <si>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</si>
  <si>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</si>
  <si>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</si>
  <si>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</si>
  <si>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</si>
  <si>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</si>
  <si>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</si>
  <si>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</si>
  <si>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</si>
  <si>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</si>
  <si>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</si>
  <si>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</si>
  <si>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</si>
  <si>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</si>
  <si>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</si>
  <si>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</si>
  <si>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</si>
  <si>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</si>
  <si>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</si>
  <si>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</si>
  <si>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</si>
  <si>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</si>
  <si>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</si>
  <si>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</si>
  <si>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</si>
  <si>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</si>
  <si>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</si>
  <si>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</si>
  <si>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</si>
  <si>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</si>
  <si>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</si>
  <si>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</si>
  <si>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</si>
  <si>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</si>
  <si>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</si>
  <si>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</si>
  <si>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</si>
  <si>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</si>
  <si>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</si>
  <si>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</si>
  <si>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</si>
  <si>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</si>
  <si>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</si>
  <si>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</si>
  <si>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</si>
  <si>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</si>
  <si>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</si>
  <si>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</si>
  <si>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</si>
  <si>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</si>
  <si>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</si>
  <si>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</si>
  <si>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</si>
  <si>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</si>
  <si>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</si>
  <si>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</si>
  <si>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</si>
  <si>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</si>
  <si>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</si>
  <si>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</si>
  <si>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</si>
  <si>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</si>
  <si>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</si>
  <si>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</si>
  <si>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</si>
  <si>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</si>
  <si>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</si>
  <si>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</si>
  <si>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</si>
  <si>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</si>
  <si>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</si>
  <si>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</si>
  <si>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</si>
  <si>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</si>
  <si>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</si>
  <si>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</si>
  <si>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</si>
  <si>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</si>
  <si>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</si>
  <si>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</si>
  <si>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</si>
  <si>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</si>
  <si>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</si>
  <si>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</si>
  <si>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</si>
  <si>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</si>
  <si>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</si>
  <si>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</si>
  <si>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</si>
  <si>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</si>
  <si>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</si>
  <si>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</si>
  <si>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</si>
  <si>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</si>
  <si>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</si>
  <si>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</si>
  <si>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</si>
  <si>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</si>
  <si>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</si>
  <si>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</si>
  <si>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</si>
  <si>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</si>
  <si>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</si>
  <si>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</si>
  <si>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</si>
  <si>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</si>
  <si>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</si>
  <si>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</si>
  <si>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</si>
  <si>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</si>
  <si>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</si>
  <si>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</si>
  <si>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</si>
  <si>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</si>
  <si>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</si>
  <si>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</si>
  <si>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</si>
  <si>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</si>
  <si>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</si>
  <si>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</si>
  <si>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</si>
  <si>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</si>
  <si>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</si>
  <si>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</si>
  <si>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</si>
  <si>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</si>
  <si>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</si>
  <si>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</si>
  <si>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</si>
  <si>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</si>
  <si>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</si>
  <si>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</si>
  <si>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</si>
  <si>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</si>
  <si>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</si>
  <si>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</si>
  <si>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</si>
  <si>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</si>
  <si>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</si>
  <si>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</si>
  <si>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</si>
  <si>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</si>
  <si>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</si>
  <si>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</si>
  <si>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</si>
  <si>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</si>
  <si>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</si>
  <si>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</si>
  <si>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</si>
  <si>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</si>
  <si>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</si>
  <si>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</si>
  <si>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</si>
  <si>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</si>
  <si>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</si>
  <si>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</si>
  <si>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</si>
  <si>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</si>
  <si>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</si>
  <si>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</si>
  <si>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</si>
  <si>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</si>
  <si>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</si>
  <si>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</si>
  <si>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</si>
  <si>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</si>
  <si>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</si>
  <si>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</si>
  <si>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</si>
  <si>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</si>
  <si>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</si>
  <si>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</si>
  <si>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</si>
  <si>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</si>
  <si>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</si>
  <si>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</si>
  <si>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</si>
  <si>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</si>
  <si>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</si>
  <si>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</si>
  <si>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</si>
  <si>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</si>
  <si>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</si>
  <si>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</si>
  <si>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</si>
  <si>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</si>
  <si>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</si>
  <si>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</si>
  <si>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</si>
  <si>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</si>
  <si>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</si>
  <si>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</si>
  <si>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</si>
  <si>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</si>
  <si>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</si>
  <si>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</si>
  <si>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</si>
  <si>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</si>
  <si>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</si>
  <si>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</si>
  <si>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</si>
  <si>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</si>
  <si>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</si>
  <si>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</si>
  <si>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</si>
  <si>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</si>
  <si>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</si>
  <si>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</si>
  <si>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</si>
  <si>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</si>
  <si>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</si>
  <si>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</si>
  <si>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</si>
  <si>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</si>
  <si>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</si>
  <si>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</si>
  <si>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</si>
  <si>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</si>
  <si>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</si>
  <si>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</si>
  <si>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</si>
  <si>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</si>
  <si>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</si>
  <si>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</si>
  <si>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</si>
  <si>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</si>
  <si>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</si>
  <si>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</si>
  <si>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</si>
  <si>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</si>
  <si>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</si>
  <si>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</si>
  <si>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</si>
  <si>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</si>
  <si>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</si>
  <si>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</si>
  <si>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</si>
  <si>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</si>
  <si>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</si>
  <si>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</si>
  <si>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</si>
  <si>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</si>
  <si>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</si>
  <si>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</si>
  <si>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</si>
  <si>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</si>
  <si>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</si>
  <si>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</si>
  <si>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</si>
  <si>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</si>
  <si>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</si>
  <si>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</si>
  <si>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</si>
  <si>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</si>
  <si>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</si>
  <si>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</si>
  <si>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</si>
  <si>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</si>
  <si>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</si>
  <si>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</si>
  <si>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</si>
  <si>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</si>
  <si>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</si>
  <si>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</si>
  <si>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</si>
  <si>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</si>
  <si>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</si>
  <si>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</si>
  <si>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</si>
  <si>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</si>
  <si>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</si>
  <si>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</si>
  <si>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</si>
  <si>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</si>
  <si>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</si>
  <si>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</si>
  <si>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</si>
  <si>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</si>
  <si>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</si>
  <si>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</si>
  <si>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</si>
  <si>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</si>
  <si>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</si>
  <si>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</si>
  <si>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</si>
  <si>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</si>
  <si>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</si>
  <si>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</si>
  <si>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</si>
  <si>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</si>
  <si>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</si>
  <si>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</si>
  <si>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</si>
  <si>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</si>
  <si>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</si>
  <si>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</si>
  <si>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</si>
  <si>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</si>
  <si>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</si>
  <si>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</si>
  <si>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</si>
  <si>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</si>
  <si>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</si>
  <si>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</si>
  <si>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</si>
  <si>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</si>
  <si>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</si>
  <si>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</si>
  <si>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</si>
  <si>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</si>
  <si>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</si>
  <si>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</si>
  <si>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</si>
  <si>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</si>
  <si>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</si>
  <si>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</si>
  <si>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</si>
  <si>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</si>
  <si>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</si>
  <si>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</si>
  <si>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</si>
  <si>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</si>
  <si>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</si>
  <si>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</si>
  <si>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</si>
  <si>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</si>
  <si>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</si>
  <si>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</si>
  <si>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</si>
  <si>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</si>
  <si>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</si>
  <si>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</si>
  <si>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</si>
  <si>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</si>
  <si>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</si>
  <si>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</si>
  <si>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</si>
  <si>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</si>
  <si>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</si>
  <si>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</si>
  <si>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</si>
  <si>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</si>
  <si>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</si>
  <si>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</si>
  <si>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</si>
  <si>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</si>
  <si>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</si>
  <si>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</si>
  <si>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</si>
  <si>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</si>
  <si>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</si>
  <si>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</si>
  <si>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</si>
  <si>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</si>
  <si>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</si>
  <si>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</si>
  <si>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</si>
  <si>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</si>
  <si>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</si>
  <si>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</si>
  <si>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</si>
  <si>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</si>
  <si>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</si>
  <si>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</si>
  <si>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</si>
  <si>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</si>
  <si>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</si>
  <si>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</si>
  <si>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</si>
  <si>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</si>
  <si>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</si>
  <si>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</si>
  <si>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</si>
  <si>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</si>
  <si>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</si>
  <si>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</si>
  <si>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</si>
  <si>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</si>
  <si>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</si>
  <si>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</si>
  <si>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</si>
  <si>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</si>
  <si>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</si>
  <si>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</si>
  <si>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</si>
  <si>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</si>
  <si>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</si>
  <si>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</si>
  <si>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</si>
  <si>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</si>
  <si>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</si>
  <si>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</si>
  <si>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</si>
  <si>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</si>
  <si>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</si>
  <si>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</si>
  <si>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</si>
  <si>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</si>
  <si>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</si>
  <si>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</si>
  <si>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</si>
  <si>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</si>
  <si>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</si>
  <si>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</si>
  <si>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</si>
  <si>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</si>
  <si>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</si>
  <si>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</si>
  <si>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</si>
  <si>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</si>
  <si>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</si>
  <si>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</si>
  <si>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</si>
  <si>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</si>
  <si>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</si>
  <si>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</si>
  <si>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</si>
  <si>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</si>
  <si>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</si>
  <si>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</si>
  <si>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</si>
  <si>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</si>
  <si>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</si>
  <si>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</si>
  <si>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</si>
  <si>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</si>
  <si>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</si>
  <si>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</si>
  <si>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</si>
  <si>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</si>
  <si>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</si>
  <si>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</si>
  <si>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</si>
  <si>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</si>
  <si>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</si>
  <si>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</si>
  <si>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</si>
  <si>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</si>
  <si>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</si>
  <si>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</si>
  <si>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</si>
  <si>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</si>
  <si>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</si>
  <si>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</si>
  <si>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</si>
  <si>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</si>
  <si>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</si>
  <si>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</si>
  <si>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</si>
  <si>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</si>
  <si>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</si>
  <si>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</si>
  <si>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</si>
  <si>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</si>
  <si>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</si>
  <si>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</si>
  <si>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</si>
  <si>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</si>
  <si>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</si>
  <si>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</si>
  <si>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</si>
  <si>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</si>
  <si>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</si>
  <si>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</si>
  <si>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</si>
  <si>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</si>
  <si>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</si>
  <si>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</si>
  <si>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</si>
  <si>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</si>
  <si>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</si>
  <si>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</si>
  <si>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</si>
  <si>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</si>
  <si>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</si>
  <si>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</si>
  <si>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</si>
  <si>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</si>
  <si>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</si>
  <si>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</si>
  <si>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</si>
  <si>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</si>
  <si>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</si>
  <si>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</si>
  <si>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</si>
  <si>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</si>
  <si>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</si>
  <si>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</si>
  <si>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</si>
  <si>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</si>
  <si>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</si>
  <si>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</si>
  <si>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</si>
  <si>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</si>
  <si>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</si>
  <si>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</si>
  <si>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</si>
  <si>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</si>
  <si>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</si>
  <si>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</si>
  <si>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</si>
  <si>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</si>
  <si>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</si>
  <si>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</si>
  <si>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</si>
  <si>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</si>
  <si>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</si>
  <si>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</si>
  <si>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</si>
  <si>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</si>
  <si>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</si>
  <si>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</si>
  <si>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</si>
  <si>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</si>
  <si>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</si>
  <si>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</si>
  <si>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</si>
  <si>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</si>
  <si>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</si>
  <si>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</si>
  <si>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</si>
  <si>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</si>
  <si>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</si>
  <si>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</si>
  <si>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</si>
  <si>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</si>
  <si>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</si>
  <si>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</si>
  <si>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</si>
  <si>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</si>
  <si>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</si>
  <si>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</si>
  <si>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</si>
  <si>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</si>
  <si>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</si>
  <si>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</si>
  <si>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</si>
  <si>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</si>
  <si>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</si>
  <si>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</si>
  <si>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</si>
  <si>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</si>
  <si>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</si>
  <si>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</si>
  <si>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</si>
  <si>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</si>
  <si>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</si>
  <si>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</si>
  <si>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</si>
  <si>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</si>
  <si>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</si>
  <si>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</si>
  <si>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</si>
  <si>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</si>
  <si>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</si>
  <si>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</si>
  <si>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</si>
  <si>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</si>
  <si>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</si>
  <si>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</si>
  <si>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</si>
  <si>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</si>
  <si>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</si>
  <si>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</si>
  <si>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</si>
  <si>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</si>
  <si>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</si>
  <si>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</si>
  <si>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</si>
  <si>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</si>
  <si>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</si>
  <si>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</si>
  <si>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</si>
  <si>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</si>
  <si>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</si>
  <si>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</si>
  <si>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</si>
  <si>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</si>
  <si>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</si>
  <si>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</si>
  <si>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</si>
  <si>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</si>
  <si>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</si>
  <si>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</si>
  <si>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</si>
  <si>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</si>
  <si>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</si>
  <si>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</si>
  <si>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</si>
  <si>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</si>
  <si>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</si>
  <si>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</si>
  <si>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</si>
  <si>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</si>
  <si>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</si>
  <si>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</si>
  <si>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</si>
  <si>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</si>
  <si>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</si>
  <si>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</si>
  <si>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</si>
  <si>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</si>
  <si>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</si>
  <si>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</si>
  <si>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</si>
  <si>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</si>
  <si>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</si>
  <si>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</si>
  <si>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</si>
  <si>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</si>
  <si>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</si>
  <si>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</si>
  <si>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</si>
  <si>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</si>
  <si>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</si>
  <si>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</si>
  <si>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</si>
  <si>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</si>
  <si>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</si>
  <si>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</si>
  <si>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</si>
  <si>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</si>
  <si>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</si>
  <si>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</si>
  <si>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</si>
  <si>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</si>
  <si>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</si>
  <si>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</si>
  <si>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</si>
  <si>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</si>
  <si>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</si>
  <si>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</si>
  <si>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</si>
  <si>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</si>
  <si>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</si>
  <si>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</si>
  <si>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</si>
  <si>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</si>
  <si>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</si>
  <si>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</si>
  <si>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</si>
  <si>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</si>
  <si>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</si>
  <si>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</si>
  <si>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</si>
  <si>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</si>
  <si>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</si>
  <si>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</si>
  <si>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</si>
  <si>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</si>
  <si>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</si>
  <si>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</si>
  <si>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</si>
  <si>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</si>
  <si>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</si>
  <si>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</si>
  <si>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</si>
  <si>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</si>
  <si>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</si>
  <si>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</si>
  <si>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</si>
  <si>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</si>
  <si>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</si>
  <si>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</si>
  <si>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</si>
  <si>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</si>
  <si>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</si>
  <si>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</si>
  <si>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</si>
  <si>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</si>
  <si>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</si>
  <si>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</si>
  <si>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</si>
  <si>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</si>
  <si>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</si>
  <si>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</si>
  <si>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</si>
  <si>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</si>
  <si>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</si>
  <si>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</si>
  <si>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</si>
  <si>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</si>
  <si>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</si>
  <si>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</si>
  <si>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</si>
  <si>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</si>
  <si>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</si>
  <si>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</si>
  <si>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</si>
  <si>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</si>
  <si>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</si>
  <si>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</si>
  <si>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</si>
  <si>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</si>
  <si>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</si>
  <si>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</si>
  <si>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</si>
  <si>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</si>
  <si>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</si>
  <si>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</si>
  <si>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</si>
  <si>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</si>
  <si>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</si>
  <si>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</si>
  <si>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</si>
  <si>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</si>
  <si>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</si>
  <si>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</si>
  <si>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</si>
  <si>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</si>
  <si>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</si>
  <si>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</si>
  <si>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</si>
  <si>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</si>
  <si>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</si>
  <si>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</si>
  <si>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</si>
  <si>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</si>
  <si>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</si>
  <si>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</si>
  <si>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</si>
  <si>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</si>
  <si>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</si>
  <si>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</si>
  <si>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</si>
  <si>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</si>
  <si>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</si>
  <si>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</si>
  <si>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</si>
  <si>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</si>
  <si>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</si>
  <si>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</si>
  <si>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</si>
  <si>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</si>
  <si>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</si>
  <si>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</si>
  <si>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</si>
  <si>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</si>
  <si>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</si>
  <si>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</si>
  <si>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</si>
  <si>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</si>
  <si>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</si>
  <si>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</si>
  <si>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</si>
  <si>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</si>
  <si>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</si>
  <si>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</si>
  <si>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</si>
  <si>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</si>
  <si>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</si>
  <si>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</si>
  <si>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</si>
  <si>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</si>
  <si>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</si>
  <si>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</si>
  <si>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</si>
  <si>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</si>
  <si>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</si>
  <si>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</si>
  <si>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</si>
  <si>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</si>
  <si>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</si>
  <si>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</si>
  <si>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</si>
  <si>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</si>
  <si>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</si>
  <si>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</si>
  <si>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</si>
  <si>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</si>
  <si>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</si>
  <si>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</si>
  <si>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</si>
  <si>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</si>
  <si>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</si>
  <si>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</si>
  <si>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</si>
  <si>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</si>
  <si>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</si>
  <si>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</si>
  <si>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</si>
  <si>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</si>
  <si>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</si>
  <si>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</si>
  <si>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</si>
  <si>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</si>
  <si>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</si>
  <si>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</si>
  <si>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</si>
  <si>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</si>
  <si>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</si>
  <si>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</si>
  <si>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</si>
  <si>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</si>
  <si>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</si>
  <si>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</si>
  <si>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</si>
  <si>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</si>
  <si>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</si>
  <si>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</si>
  <si>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</si>
  <si>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</si>
  <si>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</si>
  <si>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</si>
  <si>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</si>
  <si>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</si>
  <si>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</si>
  <si>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</si>
  <si>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</si>
  <si>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</si>
  <si>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</si>
  <si>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</si>
  <si>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</si>
  <si>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</si>
  <si>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</si>
  <si>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</si>
  <si>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</si>
  <si>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</si>
  <si>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</si>
  <si>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</si>
  <si>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</si>
  <si>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</si>
  <si>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</si>
  <si>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</si>
  <si>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</si>
  <si>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</si>
  <si>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</si>
  <si>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</si>
  <si>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</si>
  <si>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</si>
  <si>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</si>
  <si>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</si>
  <si>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</si>
  <si>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</si>
  <si>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</si>
  <si>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</si>
  <si>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</si>
  <si>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</si>
  <si>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</si>
  <si>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</si>
  <si>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</si>
  <si>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</si>
  <si>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</si>
  <si>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</si>
  <si>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</si>
  <si>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</si>
  <si>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</si>
  <si>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</si>
  <si>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</si>
  <si>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</si>
  <si>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</si>
  <si>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</si>
  <si>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</si>
  <si>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</si>
  <si>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</si>
  <si>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</si>
  <si>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</si>
  <si>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</si>
  <si>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</si>
  <si>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</si>
  <si>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</si>
  <si>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</si>
  <si>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</si>
  <si>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</si>
  <si>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</si>
  <si>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</si>
  <si>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</si>
  <si>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</si>
  <si>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</si>
  <si>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</si>
  <si>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</si>
  <si>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</si>
  <si>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</si>
  <si>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</si>
  <si>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</si>
  <si>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</si>
  <si>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</si>
  <si>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</si>
  <si>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</si>
  <si>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</si>
  <si>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</si>
  <si>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</si>
  <si>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</si>
  <si>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</si>
  <si>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</si>
  <si>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</si>
  <si>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</si>
  <si>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</si>
  <si>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</si>
  <si>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</si>
  <si>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</si>
  <si>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</si>
  <si>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</si>
  <si>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</si>
  <si>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</si>
  <si>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</si>
  <si>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</si>
  <si>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</si>
  <si>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</si>
  <si>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</si>
  <si>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</si>
  <si>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</si>
  <si>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</si>
  <si>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</si>
  <si>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</si>
  <si>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</si>
  <si>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</si>
  <si>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</si>
  <si>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</si>
  <si>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</si>
  <si>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</si>
  <si>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</si>
  <si>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</si>
  <si>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</si>
  <si>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</si>
  <si>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</si>
  <si>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</si>
  <si>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</si>
  <si>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</si>
  <si>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</si>
  <si>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</si>
  <si>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</si>
  <si>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</si>
  <si>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</si>
  <si>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</si>
  <si>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</si>
  <si>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</si>
  <si>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</si>
  <si>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</si>
  <si>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</si>
  <si>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</si>
  <si>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</si>
  <si>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</si>
  <si>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</si>
  <si>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</si>
  <si>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</si>
  <si>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</si>
  <si>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</si>
  <si>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</si>
  <si>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</si>
  <si>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</si>
  <si>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</si>
  <si>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</si>
  <si>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</si>
  <si>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</si>
  <si>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</si>
  <si>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</si>
  <si>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</si>
  <si>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</si>
  <si>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</si>
  <si>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</si>
  <si>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</si>
  <si>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</si>
  <si>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</si>
  <si>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</si>
  <si>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</si>
  <si>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</si>
  <si>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</si>
  <si>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</si>
  <si>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</si>
  <si>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</si>
  <si>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</si>
  <si>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</si>
  <si>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</si>
  <si>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</si>
  <si>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</si>
  <si>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</si>
  <si>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</si>
  <si>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</si>
  <si>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</si>
  <si>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</si>
  <si>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</si>
  <si>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</si>
  <si>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</si>
  <si>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</si>
  <si>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</si>
  <si>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</si>
  <si>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</si>
  <si>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</si>
  <si>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</si>
  <si>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</si>
  <si>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</si>
  <si>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</si>
  <si>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</si>
  <si>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</si>
  <si>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</si>
  <si>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</si>
  <si>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</si>
  <si>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</si>
  <si>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</si>
  <si>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</si>
  <si>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</si>
  <si>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</si>
  <si>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</si>
  <si>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</si>
  <si>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</si>
  <si>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</si>
  <si>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</si>
  <si>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</si>
  <si>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</si>
  <si>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</si>
  <si>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</si>
  <si>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</si>
  <si>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</si>
  <si>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</si>
  <si>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</si>
  <si>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</si>
  <si>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</si>
  <si>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</si>
  <si>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</si>
  <si>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</si>
  <si>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</si>
  <si>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</si>
  <si>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</si>
  <si>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</si>
  <si>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</si>
  <si>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</si>
  <si>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</si>
  <si>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</si>
  <si>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</si>
  <si>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</si>
  <si>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</si>
  <si>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</si>
  <si>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</si>
  <si>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</si>
  <si>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</si>
  <si>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</si>
  <si>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</si>
  <si>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</si>
  <si>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</si>
  <si>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</si>
  <si>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</si>
  <si>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</si>
  <si>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</si>
  <si>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</si>
  <si>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</si>
  <si>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</si>
  <si>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</si>
  <si>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</si>
  <si>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</si>
  <si>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</si>
  <si>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</si>
  <si>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</si>
  <si>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</si>
  <si>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</si>
  <si>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</si>
  <si>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</si>
  <si>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</si>
  <si>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</si>
  <si>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</si>
  <si>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</si>
  <si>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</si>
  <si>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</si>
  <si>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</si>
  <si>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</si>
  <si>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</si>
  <si>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</si>
  <si>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</si>
  <si>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</si>
  <si>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</si>
  <si>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</si>
  <si>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</si>
  <si>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</si>
  <si>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</si>
  <si>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</si>
  <si>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</si>
  <si>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</si>
  <si>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</si>
  <si>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</si>
  <si>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</si>
  <si>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</si>
  <si>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</si>
  <si>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</si>
  <si>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</si>
  <si>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</si>
  <si>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</si>
  <si>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</si>
  <si>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</si>
  <si>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</si>
  <si>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</si>
  <si>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</si>
  <si>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</si>
  <si>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</si>
  <si>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</si>
  <si>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</si>
  <si>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</si>
  <si>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</si>
  <si>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</si>
  <si>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</si>
  <si>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</si>
  <si>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</si>
  <si>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</si>
  <si>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</si>
  <si>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</si>
  <si>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</si>
  <si>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</si>
  <si>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</si>
  <si>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</si>
  <si>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</si>
  <si>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</si>
  <si>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</si>
  <si>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</si>
  <si>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</si>
  <si>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</si>
  <si>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</si>
  <si>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</si>
  <si>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</si>
  <si>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</si>
  <si>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</si>
  <si>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</si>
  <si>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</si>
  <si>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</si>
  <si>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</si>
  <si>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</si>
  <si>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</si>
  <si>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</si>
  <si>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</si>
  <si>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</si>
  <si>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</si>
  <si>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</si>
  <si>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</si>
  <si>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</si>
  <si>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</si>
  <si>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</si>
  <si>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</si>
  <si>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</si>
  <si>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</si>
  <si>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</si>
  <si>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</si>
  <si>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</si>
  <si>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</si>
  <si>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</si>
  <si>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</si>
  <si>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</si>
  <si>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</si>
  <si>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</si>
  <si>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</si>
  <si>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</si>
  <si>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</si>
  <si>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</si>
  <si>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</si>
  <si>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</si>
  <si>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</si>
  <si>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</si>
  <si>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</si>
  <si>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</si>
  <si>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</si>
  <si>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</si>
  <si>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</si>
  <si>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</si>
  <si>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</si>
  <si>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</si>
  <si>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</si>
  <si>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</si>
  <si>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</si>
  <si>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</si>
  <si>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</si>
  <si>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</si>
  <si>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</si>
  <si>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</si>
  <si>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</si>
  <si>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</si>
  <si>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</si>
  <si>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</si>
  <si>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</si>
  <si>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</si>
  <si>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</si>
  <si>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</si>
  <si>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</si>
  <si>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</si>
  <si>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</si>
  <si>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</si>
  <si>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</si>
  <si>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</si>
  <si>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</si>
  <si>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</si>
  <si>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</si>
  <si>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</si>
  <si>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</si>
  <si>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</si>
  <si>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</si>
  <si>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</si>
  <si>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</si>
  <si>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</si>
  <si>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</si>
  <si>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</si>
  <si>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</si>
  <si>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</si>
  <si>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</si>
  <si>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</si>
  <si>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</si>
  <si>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</si>
  <si>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</si>
  <si>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</si>
  <si>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</si>
  <si>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</si>
  <si>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</si>
  <si>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</si>
  <si>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</si>
  <si>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</si>
  <si>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</si>
  <si>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</si>
  <si>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</si>
  <si>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</si>
  <si>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</si>
  <si>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</si>
  <si>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</si>
  <si>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</si>
  <si>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</si>
  <si>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</si>
  <si>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</si>
  <si>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</si>
  <si>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</si>
  <si>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</si>
  <si>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</si>
  <si>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</si>
  <si>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</si>
  <si>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</si>
  <si>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</si>
  <si>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</si>
  <si>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</si>
  <si>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</si>
  <si>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</si>
  <si>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</si>
  <si>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</si>
  <si>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</si>
  <si>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</si>
  <si>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</si>
  <si>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</si>
  <si>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</si>
  <si>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</si>
  <si>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</si>
  <si>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</si>
  <si>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</si>
  <si>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</si>
  <si>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</si>
  <si>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</si>
  <si>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</si>
  <si>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</si>
  <si>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</si>
  <si>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</si>
  <si>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</si>
  <si>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</si>
  <si>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</si>
  <si>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</si>
  <si>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</si>
  <si>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</si>
  <si>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</si>
  <si>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</si>
  <si>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</si>
  <si>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</si>
  <si>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</si>
  <si>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</si>
  <si>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</si>
  <si>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</si>
  <si>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</si>
  <si>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</si>
  <si>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</si>
  <si>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</si>
  <si>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</si>
  <si>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</si>
  <si>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</si>
  <si>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</si>
  <si>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</si>
  <si>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</si>
  <si>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</si>
  <si>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</si>
  <si>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</si>
  <si>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</si>
  <si>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</si>
  <si>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</si>
  <si>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</si>
  <si>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</si>
  <si>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</si>
  <si>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</si>
  <si>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</si>
  <si>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</si>
  <si>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</si>
  <si>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</si>
  <si>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</si>
  <si>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</si>
  <si>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</si>
  <si>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</si>
  <si>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</si>
  <si>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</si>
  <si>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</si>
  <si>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</si>
  <si>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</si>
  <si>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</si>
  <si>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</si>
  <si>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</si>
  <si>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</si>
  <si>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</si>
  <si>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</si>
  <si>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</si>
  <si>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</si>
  <si>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</si>
  <si>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</si>
  <si>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</si>
  <si>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</si>
  <si>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</si>
  <si>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</si>
  <si>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</si>
  <si>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</si>
  <si>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</si>
  <si>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</si>
  <si>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</si>
  <si>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</si>
  <si>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</si>
  <si>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</si>
  <si>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</si>
  <si>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</si>
  <si>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</si>
  <si>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</si>
  <si>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</si>
  <si>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</si>
  <si>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</si>
  <si>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</si>
  <si>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</si>
  <si>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</si>
  <si>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</si>
  <si>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</si>
  <si>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</si>
  <si>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</si>
  <si>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</si>
  <si>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</si>
  <si>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</si>
  <si>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</si>
  <si>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</si>
  <si>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</si>
  <si>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</si>
  <si>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</si>
  <si>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</si>
  <si>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</si>
  <si>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</si>
  <si>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</si>
  <si>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</si>
  <si>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</si>
  <si>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</si>
  <si>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</si>
  <si>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</si>
  <si>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</si>
  <si>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</si>
  <si>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</si>
  <si>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</si>
  <si>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</si>
  <si>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</si>
  <si>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</si>
  <si>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</si>
  <si>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</si>
  <si>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</si>
  <si>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</si>
  <si>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</si>
  <si>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</si>
  <si>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</si>
  <si>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</si>
  <si>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</si>
  <si>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</si>
  <si>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</si>
  <si>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</si>
  <si>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</si>
  <si>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</si>
  <si>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</si>
  <si>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</si>
  <si>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</si>
  <si>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</si>
  <si>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</si>
  <si>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</si>
  <si>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</si>
  <si>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</si>
  <si>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</si>
  <si>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</si>
  <si>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</si>
  <si>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</si>
  <si>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</si>
  <si>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</si>
  <si>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</si>
  <si>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</si>
  <si>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</si>
  <si>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</si>
  <si>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</si>
  <si>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</si>
  <si>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</si>
  <si>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</si>
  <si>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</si>
  <si>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</si>
  <si>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</si>
  <si>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</si>
  <si>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</si>
  <si>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</si>
  <si>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</si>
  <si>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</si>
  <si>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</si>
  <si>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</si>
  <si>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</si>
  <si>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</si>
  <si>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</si>
  <si>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</si>
  <si>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</si>
  <si>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</si>
  <si>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</si>
  <si>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</si>
  <si>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</si>
  <si>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</si>
  <si>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</si>
  <si>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</si>
  <si>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</si>
  <si>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</si>
  <si>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</si>
  <si>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</si>
  <si>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</si>
  <si>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</si>
  <si>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</si>
  <si>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</si>
  <si>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</si>
  <si>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</si>
  <si>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</si>
  <si>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</si>
  <si>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</si>
  <si>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</si>
  <si>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</si>
  <si>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</si>
  <si>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</si>
  <si>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</si>
  <si>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</si>
  <si>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</si>
  <si>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</si>
  <si>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</si>
  <si>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</si>
  <si>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</si>
  <si>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</si>
  <si>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</si>
  <si>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</si>
  <si>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</si>
  <si>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</si>
  <si>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</si>
  <si>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</si>
  <si>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</si>
  <si>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</si>
  <si>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</si>
  <si>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</si>
  <si>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</si>
  <si>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</si>
  <si>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</si>
  <si>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</si>
  <si>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</si>
  <si>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</si>
  <si>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</si>
  <si>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</si>
  <si>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</si>
  <si>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</si>
  <si>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</si>
  <si>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</si>
  <si>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</si>
  <si>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</si>
  <si>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</si>
  <si>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</si>
  <si>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</si>
  <si>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</si>
  <si>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</si>
  <si>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</si>
  <si>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</si>
  <si>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</si>
  <si>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</si>
  <si>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</si>
  <si>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</si>
  <si>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</si>
  <si>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</si>
  <si>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</si>
  <si>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</si>
  <si>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</si>
  <si>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</si>
  <si>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</si>
  <si>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</si>
  <si>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</si>
  <si>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</si>
  <si>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</si>
  <si>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</si>
  <si>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</si>
  <si>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</si>
  <si>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</si>
  <si>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</si>
  <si>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</si>
  <si>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</si>
  <si>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</si>
  <si>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</si>
  <si>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</si>
  <si>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</si>
  <si>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</si>
  <si>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</si>
  <si>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</si>
  <si>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</si>
  <si>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</si>
  <si>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</si>
  <si>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</si>
  <si>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</si>
  <si>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</si>
  <si>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</si>
  <si>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</si>
  <si>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</si>
  <si>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</si>
  <si>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</si>
  <si>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</si>
  <si>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</si>
  <si>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</si>
  <si>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</si>
  <si>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</si>
  <si>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</si>
  <si>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</si>
  <si>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</si>
  <si>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</si>
  <si>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</si>
  <si>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</si>
  <si>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</si>
  <si>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</si>
  <si>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</si>
  <si>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</si>
  <si>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</si>
  <si>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</si>
  <si>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</si>
  <si>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</si>
  <si>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</si>
  <si>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</si>
  <si>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</si>
  <si>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</si>
  <si>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</si>
  <si>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</si>
  <si>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</si>
  <si>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</si>
  <si>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</si>
  <si>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</si>
  <si>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</si>
  <si>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</si>
  <si>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</si>
  <si>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</si>
  <si>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</si>
  <si>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</si>
  <si>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</si>
  <si>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</si>
  <si>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</si>
  <si>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</si>
  <si>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</si>
  <si>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</si>
  <si>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</si>
  <si>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</si>
  <si>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</si>
  <si>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</si>
  <si>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</si>
  <si>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</si>
  <si>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</si>
  <si>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</si>
  <si>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</si>
  <si>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</si>
  <si>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</si>
  <si>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</si>
  <si>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</si>
  <si>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</si>
  <si>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</si>
  <si>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</si>
  <si>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</si>
  <si>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</si>
  <si>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</si>
  <si>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</si>
  <si>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</si>
  <si>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</si>
  <si>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</si>
  <si>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</si>
  <si>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</si>
  <si>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</si>
  <si>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</si>
  <si>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</si>
  <si>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</si>
  <si>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</si>
  <si>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</si>
  <si>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</si>
  <si>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</si>
  <si>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</si>
  <si>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</si>
  <si>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</si>
  <si>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</si>
  <si>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</si>
  <si>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</si>
  <si>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</si>
  <si>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</si>
  <si>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</si>
  <si>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</si>
  <si>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</si>
  <si>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</si>
  <si>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</si>
  <si>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</si>
  <si>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</si>
  <si>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</si>
  <si>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</si>
  <si>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</si>
  <si>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</si>
  <si>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</si>
  <si>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</si>
  <si>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</si>
  <si>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</si>
  <si>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</si>
  <si>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</si>
  <si>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</si>
  <si>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</si>
  <si>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</si>
  <si>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</si>
  <si>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</si>
  <si>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</si>
  <si>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</si>
  <si>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</si>
  <si>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</si>
  <si>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</si>
  <si>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</si>
  <si>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</si>
  <si>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</si>
  <si>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</si>
  <si>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</si>
  <si>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</si>
  <si>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</si>
  <si>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</si>
  <si>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</si>
  <si>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</si>
  <si>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</si>
  <si>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</si>
  <si>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</si>
  <si>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</si>
  <si>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</si>
  <si>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</si>
  <si>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</si>
  <si>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</si>
  <si>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</si>
  <si>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</si>
  <si>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</si>
  <si>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</si>
  <si>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</si>
  <si>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</si>
  <si>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</si>
  <si>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</si>
  <si>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</si>
  <si>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</si>
  <si>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</si>
  <si>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</si>
  <si>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</si>
  <si>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</si>
  <si>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</si>
  <si>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</si>
  <si>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</si>
  <si>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</si>
  <si>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</si>
  <si>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</si>
  <si>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</si>
  <si>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</si>
  <si>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</si>
  <si>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</si>
  <si>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</si>
  <si>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</si>
  <si>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</si>
  <si>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</si>
  <si>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</si>
  <si>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</si>
  <si>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</si>
  <si>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</si>
  <si>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</si>
  <si>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</si>
  <si>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</si>
  <si>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</si>
  <si>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</si>
  <si>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</si>
  <si>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</si>
  <si>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</si>
  <si>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</si>
  <si>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</si>
  <si>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</si>
  <si>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</si>
  <si>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</si>
  <si>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</si>
  <si>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</si>
  <si>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</si>
  <si>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</si>
  <si>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</si>
  <si>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</si>
  <si>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</si>
  <si>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</si>
  <si>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</si>
  <si>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</si>
  <si>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</si>
  <si>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</si>
  <si>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</si>
  <si>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</si>
  <si>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</si>
  <si>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</si>
  <si>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</si>
  <si>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</si>
  <si>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</si>
  <si>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</si>
  <si>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</si>
  <si>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</si>
  <si>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</si>
  <si>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</si>
  <si>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</si>
  <si>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</si>
  <si>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</si>
  <si>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</si>
  <si>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</si>
  <si>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</si>
  <si>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</si>
  <si>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</si>
  <si>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</si>
  <si>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</si>
  <si>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</si>
  <si>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</si>
  <si>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</si>
  <si>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</si>
  <si>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</si>
  <si>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</si>
  <si>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</si>
  <si>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</si>
  <si>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</si>
  <si>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</si>
  <si>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</si>
  <si>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</si>
  <si>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</si>
  <si>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</si>
  <si>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</si>
  <si>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</si>
  <si>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</si>
  <si>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</si>
  <si>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</si>
  <si>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</si>
  <si>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</si>
  <si>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</si>
  <si>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</si>
  <si>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</si>
  <si>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</si>
  <si>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</si>
  <si>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</si>
  <si>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</si>
  <si>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</si>
  <si>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</si>
  <si>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</si>
  <si>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</si>
  <si>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</si>
  <si>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</si>
  <si>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</si>
  <si>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</si>
  <si>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</si>
  <si>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</si>
  <si>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</si>
  <si>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</si>
  <si>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</si>
  <si>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</si>
  <si>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</si>
  <si>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</si>
  <si>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</si>
  <si>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</si>
  <si>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</si>
  <si>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</si>
  <si>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</si>
  <si>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</si>
  <si>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</si>
  <si>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</si>
  <si>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</si>
  <si>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</si>
  <si>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</si>
  <si>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</si>
  <si>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</si>
  <si>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</si>
  <si>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</si>
  <si>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</si>
  <si>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</si>
  <si>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</si>
  <si>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</si>
  <si>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</si>
  <si>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</si>
  <si>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</si>
  <si>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</si>
  <si>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</si>
  <si>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</si>
  <si>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</si>
  <si>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</si>
  <si>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</si>
  <si>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</si>
  <si>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</si>
  <si>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</si>
  <si>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</si>
  <si>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</si>
  <si>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</si>
  <si>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</si>
  <si>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</si>
  <si>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</si>
  <si>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</si>
  <si>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</si>
  <si>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</si>
  <si>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</si>
  <si>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</si>
  <si>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</si>
  <si>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</si>
  <si>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</si>
  <si>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</si>
  <si>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</si>
  <si>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</si>
  <si>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</si>
  <si>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</si>
  <si>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</si>
  <si>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</si>
  <si>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</si>
  <si>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</si>
  <si>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</si>
  <si>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</si>
  <si>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</si>
  <si>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</si>
  <si>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</si>
  <si>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</si>
  <si>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</si>
  <si>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</si>
  <si>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</si>
  <si>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</si>
  <si>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</si>
  <si>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</si>
  <si>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</si>
  <si>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</si>
  <si>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</si>
  <si>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</si>
  <si>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</si>
  <si>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</si>
  <si>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</si>
  <si>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</si>
  <si>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</si>
  <si>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</si>
  <si>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</si>
  <si>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</si>
  <si>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</si>
  <si>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</si>
  <si>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</si>
  <si>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</si>
  <si>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</si>
  <si>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</si>
  <si>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</si>
  <si>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</si>
  <si>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</si>
  <si>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</si>
  <si>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</si>
  <si>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</si>
  <si>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</si>
  <si>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</si>
  <si>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</si>
  <si>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</si>
  <si>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</si>
  <si>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</si>
  <si>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</si>
  <si>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</si>
  <si>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</si>
  <si>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</si>
  <si>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</si>
  <si>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</si>
  <si>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</si>
  <si>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</si>
  <si>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</si>
  <si>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</si>
  <si>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</si>
  <si>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</si>
  <si>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</si>
  <si>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</si>
  <si>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</si>
  <si>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</si>
  <si>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</si>
  <si>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</si>
  <si>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</si>
  <si>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</si>
  <si>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</si>
  <si>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</si>
  <si>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</si>
  <si>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</si>
  <si>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</si>
  <si>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</si>
  <si>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</si>
  <si>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</si>
  <si>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</si>
  <si>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</si>
  <si>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</si>
  <si>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</si>
  <si>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</si>
  <si>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</si>
  <si>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</si>
  <si>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</si>
  <si>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</si>
  <si>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</si>
  <si>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</si>
  <si>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</si>
  <si>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</si>
  <si>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</si>
  <si>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</si>
  <si>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</si>
  <si>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</si>
  <si>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</si>
  <si>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</si>
  <si>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</si>
  <si>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</si>
  <si>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</si>
  <si>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</si>
  <si>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</si>
  <si>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</si>
  <si>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</si>
  <si>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</si>
  <si>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</si>
  <si>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</si>
  <si>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</si>
  <si>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</si>
  <si>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</si>
  <si>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</si>
  <si>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</si>
  <si>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</si>
  <si>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</si>
  <si>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</si>
  <si>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</si>
  <si>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</si>
  <si>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</si>
  <si>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</si>
  <si>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</si>
  <si>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</si>
  <si>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</si>
  <si>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</si>
  <si>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</si>
  <si>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</si>
  <si>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</si>
  <si>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</si>
  <si>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</si>
  <si>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</si>
  <si>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</si>
  <si>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</si>
  <si>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</si>
  <si>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</si>
  <si>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</si>
  <si>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</si>
  <si>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</si>
  <si>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</si>
  <si>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</si>
  <si>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</si>
  <si>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</si>
  <si>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</si>
  <si>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</si>
  <si>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</si>
  <si>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</si>
  <si>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</si>
  <si>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</si>
  <si>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</si>
  <si>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</si>
  <si>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</si>
  <si>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</si>
  <si>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</si>
  <si>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</si>
  <si>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</si>
  <si>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</si>
  <si>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</si>
  <si>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</si>
  <si>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</si>
  <si>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</si>
  <si>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</si>
  <si>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</si>
  <si>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</si>
  <si>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</si>
  <si>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</si>
  <si>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</si>
  <si>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</si>
  <si>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</si>
  <si>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</si>
  <si>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</si>
  <si>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</si>
  <si>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</si>
  <si>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</si>
  <si>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</si>
  <si>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</si>
  <si>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</si>
  <si>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</si>
  <si>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</si>
  <si>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</si>
  <si>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</si>
  <si>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</si>
  <si>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</si>
  <si>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</si>
  <si>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</si>
  <si>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</si>
  <si>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</si>
  <si>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</si>
  <si>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</si>
  <si>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</si>
  <si>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</si>
  <si>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</si>
  <si>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</si>
  <si>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</si>
  <si>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</si>
  <si>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</si>
  <si>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</si>
  <si>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</si>
  <si>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</si>
  <si>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</si>
  <si>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</si>
  <si>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</si>
  <si>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</si>
  <si>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</si>
  <si>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</si>
  <si>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</si>
  <si>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</si>
  <si>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</si>
  <si>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</si>
  <si>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</si>
  <si>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</si>
  <si>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</si>
  <si>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</si>
  <si>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</si>
  <si>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</si>
  <si>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</si>
  <si>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</si>
  <si>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</si>
  <si>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</si>
  <si>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</si>
  <si>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</si>
  <si>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</si>
  <si>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</si>
  <si>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</si>
  <si>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</si>
  <si>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</si>
  <si>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</si>
  <si>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</si>
  <si>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</si>
  <si>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</si>
  <si>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</si>
  <si>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</si>
  <si>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</si>
  <si>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</si>
  <si>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</si>
  <si>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</si>
  <si>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</si>
  <si>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</si>
  <si>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</si>
  <si>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</si>
  <si>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</si>
  <si>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</si>
  <si>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</si>
  <si>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</si>
  <si>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</si>
  <si>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</si>
  <si>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</si>
  <si>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</si>
  <si>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</si>
  <si>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</si>
  <si>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</si>
  <si>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</si>
  <si>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</si>
  <si>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</si>
  <si>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</si>
  <si>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</si>
  <si>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</si>
  <si>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</si>
  <si>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</si>
  <si>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</si>
  <si>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</si>
  <si>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</si>
  <si>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</si>
  <si>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</si>
  <si>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</si>
  <si>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</si>
  <si>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</si>
  <si>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</si>
  <si>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</si>
  <si>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</si>
  <si>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</si>
  <si>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</si>
  <si>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</si>
  <si>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</si>
  <si>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</si>
  <si>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</si>
  <si>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</si>
  <si>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</si>
  <si>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</si>
  <si>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</si>
  <si>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</si>
  <si>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</si>
  <si>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</si>
  <si>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</si>
  <si>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</si>
  <si>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</si>
  <si>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</si>
  <si>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</si>
  <si>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</si>
  <si>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</si>
  <si>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</si>
  <si>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</si>
  <si>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</si>
  <si>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</si>
  <si>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</si>
  <si>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</si>
  <si>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</si>
  <si>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</si>
  <si>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</si>
  <si>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</si>
  <si>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</si>
  <si>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</si>
  <si>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</si>
  <si>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</si>
  <si>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</si>
  <si>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</si>
  <si>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</si>
  <si>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</si>
  <si>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</si>
  <si>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</si>
  <si>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</si>
  <si>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</si>
  <si>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</si>
  <si>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</si>
  <si>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</si>
  <si>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</si>
  <si>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</si>
  <si>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</si>
  <si>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</si>
  <si>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</si>
  <si>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</si>
  <si>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</si>
  <si>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</si>
  <si>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</si>
  <si>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</si>
  <si>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</si>
  <si>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</si>
  <si>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</si>
  <si>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</si>
  <si>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</si>
  <si>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</si>
  <si>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</si>
  <si>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</si>
  <si>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</si>
  <si>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</si>
  <si>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</si>
  <si>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</si>
  <si>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</si>
  <si>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</si>
  <si>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</si>
  <si>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</si>
  <si>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</si>
  <si>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</si>
  <si>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</si>
  <si>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</si>
  <si>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</si>
  <si>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</si>
  <si>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</si>
  <si>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</si>
  <si>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</si>
  <si>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</si>
  <si>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</si>
  <si>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</si>
  <si>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</si>
  <si>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</si>
  <si>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</si>
  <si>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</si>
  <si>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</si>
  <si>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</si>
  <si>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</si>
  <si>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</si>
  <si>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</si>
  <si>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</si>
  <si>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</si>
  <si>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</si>
  <si>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</si>
  <si>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</si>
  <si>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</si>
  <si>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</si>
  <si>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</si>
  <si>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</si>
  <si>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</si>
  <si>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</si>
  <si>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</si>
  <si>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</si>
  <si>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</si>
  <si>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</si>
  <si>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</si>
  <si>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</si>
  <si>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</si>
  <si>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</si>
  <si>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</si>
  <si>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</si>
  <si>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</si>
  <si>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</si>
  <si>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</si>
  <si>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</si>
  <si>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</si>
  <si>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</si>
  <si>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</si>
  <si>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</si>
  <si>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</si>
  <si>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</si>
  <si>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</si>
  <si>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</si>
  <si>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</si>
  <si>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</si>
  <si>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</si>
  <si>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</si>
  <si>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</si>
  <si>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</si>
  <si>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</si>
  <si>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</si>
  <si>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</si>
  <si>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</si>
  <si>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</si>
  <si>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</si>
  <si>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</si>
  <si>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</si>
  <si>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</si>
  <si>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</si>
  <si>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</si>
  <si>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</si>
  <si>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</si>
  <si>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</si>
  <si>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</si>
  <si>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</si>
  <si>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</si>
  <si>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</si>
  <si>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</si>
  <si>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</si>
  <si>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</si>
  <si>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</si>
  <si>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</si>
  <si>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</si>
  <si>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</si>
  <si>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</si>
  <si>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</si>
  <si>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</si>
  <si>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</si>
  <si>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</si>
  <si>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</si>
  <si>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</si>
  <si>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</si>
  <si>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</si>
  <si>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</si>
  <si>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</si>
  <si>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</si>
  <si>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</si>
  <si>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</si>
  <si>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</si>
  <si>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</si>
  <si>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</si>
  <si>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</si>
  <si>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</si>
  <si>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</si>
  <si>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</si>
  <si>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</si>
  <si>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</si>
  <si>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</si>
  <si>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</si>
  <si>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</si>
  <si>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</si>
  <si>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</si>
  <si>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</si>
  <si>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</si>
  <si>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</si>
  <si>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</si>
  <si>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</si>
  <si>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</si>
  <si>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</si>
  <si>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</si>
  <si>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</si>
  <si>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</si>
  <si>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</si>
  <si>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</si>
  <si>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</si>
  <si>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</si>
  <si>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</si>
  <si>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</si>
  <si>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</si>
  <si>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</si>
  <si>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</si>
  <si>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</si>
  <si>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</si>
  <si>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</si>
  <si>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</si>
  <si>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</si>
  <si>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</si>
  <si>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</si>
  <si>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</si>
  <si>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</si>
  <si>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</si>
  <si>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</si>
  <si>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</si>
  <si>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</si>
  <si>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</si>
  <si>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</si>
  <si>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</si>
  <si>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</si>
  <si>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</si>
  <si>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</si>
  <si>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</si>
  <si>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</si>
  <si>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</si>
  <si>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</si>
  <si>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</si>
  <si>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</si>
  <si>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</si>
  <si>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</si>
  <si>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</si>
  <si>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</si>
  <si>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</si>
  <si>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</si>
  <si>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</si>
  <si>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</si>
  <si>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</si>
  <si>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</si>
  <si>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</si>
  <si>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</si>
  <si>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</si>
  <si>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</si>
  <si>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</si>
  <si>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</si>
  <si>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</si>
  <si>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</si>
  <si>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</si>
  <si>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</si>
  <si>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</si>
  <si>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</si>
  <si>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</si>
  <si>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</si>
  <si>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</si>
  <si>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</si>
  <si>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</si>
  <si>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</si>
  <si>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</si>
  <si>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</si>
  <si>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</si>
  <si>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</si>
  <si>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</si>
  <si>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</si>
  <si>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</si>
  <si>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</si>
  <si>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</si>
  <si>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</si>
  <si>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</si>
  <si>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</si>
  <si>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</si>
  <si>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</si>
  <si>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</si>
  <si>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</si>
  <si>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</si>
  <si>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</si>
  <si>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</si>
  <si>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</si>
  <si>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</si>
  <si>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</si>
  <si>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</si>
  <si>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</si>
  <si>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</si>
  <si>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</si>
  <si>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</si>
  <si>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</si>
  <si>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</si>
  <si>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</si>
  <si>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</si>
  <si>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</si>
  <si>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</si>
  <si>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</si>
  <si>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</si>
  <si>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</si>
  <si>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</si>
  <si>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</si>
  <si>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</si>
  <si>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</si>
  <si>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</si>
  <si>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</si>
  <si>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</si>
  <si>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</si>
  <si>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</si>
  <si>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</si>
  <si>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</si>
  <si>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</si>
  <si>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</si>
  <si>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</si>
  <si>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</si>
  <si>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</si>
  <si>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</si>
  <si>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</si>
  <si>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</si>
  <si>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</si>
  <si>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</si>
  <si>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</si>
  <si>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</si>
  <si>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</si>
  <si>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</si>
  <si>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</si>
  <si>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</si>
  <si>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</si>
  <si>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</si>
  <si>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</si>
  <si>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</si>
  <si>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</si>
  <si>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</si>
  <si>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</si>
  <si>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</si>
  <si>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</si>
  <si>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</si>
  <si>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</si>
  <si>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</si>
  <si>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</si>
  <si>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</si>
  <si>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</si>
  <si>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</si>
  <si>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</si>
  <si>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</si>
  <si>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</si>
  <si>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</si>
  <si>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</si>
  <si>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</si>
  <si>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</si>
  <si>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</si>
  <si>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</si>
  <si>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</si>
  <si>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</si>
  <si>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</si>
  <si>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</si>
  <si>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</si>
  <si>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</si>
  <si>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</si>
  <si>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</si>
  <si>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</si>
  <si>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</si>
  <si>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</si>
  <si>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</si>
  <si>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</si>
  <si>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</si>
  <si>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</si>
  <si>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</si>
  <si>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</si>
  <si>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</si>
  <si>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</si>
  <si>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</si>
  <si>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</si>
  <si>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</si>
  <si>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</si>
  <si>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</si>
  <si>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</si>
  <si>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</si>
  <si>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</si>
  <si>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</si>
  <si>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</si>
  <si>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</si>
  <si>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</si>
  <si>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</si>
  <si>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</si>
  <si>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</si>
  <si>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</si>
  <si>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</si>
  <si>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</si>
  <si>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</si>
  <si>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</si>
  <si>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</si>
  <si>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</si>
  <si>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</si>
  <si>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</si>
  <si>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</si>
  <si>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</si>
  <si>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</si>
  <si>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</si>
  <si>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</si>
  <si>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</si>
  <si>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</si>
  <si>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</si>
  <si>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</si>
  <si>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</si>
  <si>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</si>
  <si>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</si>
  <si>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</si>
  <si>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</si>
  <si>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</si>
  <si>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</si>
  <si>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</si>
  <si>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</si>
  <si>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</si>
  <si>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</si>
  <si>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</si>
  <si>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</si>
  <si>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</si>
  <si>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</si>
  <si>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</si>
  <si>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</si>
  <si>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</si>
  <si>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</si>
  <si>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</si>
  <si>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</si>
  <si>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</si>
  <si>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</si>
  <si>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</si>
  <si>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</si>
  <si>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</si>
  <si>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</si>
  <si>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</si>
  <si>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</si>
  <si>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</si>
  <si>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</si>
  <si>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</si>
  <si>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</si>
  <si>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</si>
  <si>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</si>
  <si>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</si>
  <si>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</si>
  <si>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</si>
  <si>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</si>
  <si>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</si>
  <si>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</si>
  <si>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</si>
  <si>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</si>
  <si>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</si>
  <si>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</si>
  <si>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</si>
  <si>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</si>
  <si>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</si>
  <si>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</si>
  <si>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</si>
  <si>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</si>
  <si>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</si>
  <si>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</si>
  <si>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</si>
  <si>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</si>
  <si>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</si>
  <si>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</si>
  <si>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</si>
  <si>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</si>
  <si>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</si>
  <si>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</si>
  <si>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</si>
  <si>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</si>
  <si>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</si>
  <si>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</si>
  <si>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</si>
  <si>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</si>
  <si>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</si>
  <si>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</si>
  <si>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</si>
  <si>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</si>
  <si>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</si>
  <si>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</si>
  <si>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</si>
  <si>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</si>
  <si>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</si>
  <si>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</si>
  <si>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</si>
  <si>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</si>
  <si>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</si>
  <si>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</si>
  <si>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</si>
  <si>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</si>
  <si>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</si>
  <si>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</si>
  <si>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</si>
  <si>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</si>
  <si>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</si>
  <si>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</si>
  <si>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</si>
  <si>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</si>
  <si>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</si>
  <si>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</si>
  <si>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</si>
  <si>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</si>
  <si>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</si>
  <si>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</si>
  <si>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</si>
  <si>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</si>
  <si>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</si>
  <si>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</si>
  <si>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</si>
  <si>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</si>
  <si>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</si>
  <si>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</si>
  <si>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</si>
  <si>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</si>
  <si>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</si>
  <si>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</si>
  <si>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</si>
  <si>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</si>
  <si>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</si>
  <si>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</si>
  <si>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</si>
  <si>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</si>
  <si>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</si>
  <si>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</si>
  <si>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</si>
  <si>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</si>
  <si>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</si>
  <si>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</si>
  <si>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</si>
  <si>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</si>
  <si>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</si>
  <si>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</si>
  <si>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</si>
  <si>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</si>
  <si>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</si>
  <si>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</si>
  <si>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</si>
  <si>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</si>
  <si>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</si>
  <si>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</si>
  <si>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</si>
  <si>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</si>
  <si>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</si>
  <si>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</si>
  <si>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</si>
  <si>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</si>
  <si>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</si>
  <si>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</si>
  <si>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</si>
  <si>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</si>
  <si>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</si>
  <si>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</si>
  <si>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</si>
  <si>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</si>
  <si>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</si>
  <si>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</si>
  <si>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</si>
  <si>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</si>
  <si>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</si>
  <si>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</si>
  <si>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</si>
  <si>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</si>
  <si>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</si>
  <si>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</si>
  <si>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</si>
  <si>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</si>
  <si>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</si>
  <si>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</si>
  <si>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</si>
  <si>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</si>
  <si>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</si>
  <si>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</si>
  <si>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</si>
  <si>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</si>
  <si>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</si>
  <si>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</si>
  <si>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</si>
  <si>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</si>
  <si>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</si>
  <si>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</si>
  <si>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</si>
  <si>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</si>
  <si>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</si>
  <si>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</si>
  <si>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</si>
  <si>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</si>
  <si>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</si>
  <si>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</si>
  <si>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</si>
  <si>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</si>
  <si>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</si>
  <si>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</si>
  <si>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</si>
  <si>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</si>
  <si>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</si>
  <si>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</si>
  <si>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</si>
  <si>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</si>
  <si>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</si>
  <si>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</si>
  <si>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</si>
  <si>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</si>
  <si>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</si>
  <si>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</si>
  <si>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</si>
  <si>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</si>
  <si>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</si>
  <si>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</si>
  <si>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</si>
  <si>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</si>
  <si>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</si>
  <si>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</si>
  <si>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</si>
  <si>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</si>
  <si>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</si>
  <si>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</si>
  <si>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</si>
  <si>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</si>
  <si>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</si>
  <si>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</si>
  <si>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</si>
  <si>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</si>
  <si>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</si>
  <si>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</si>
  <si>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</si>
  <si>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</si>
  <si>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</si>
  <si>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</si>
  <si>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</si>
  <si>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</si>
  <si>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</si>
  <si>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</si>
  <si>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</si>
  <si>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</si>
  <si>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</si>
  <si>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</si>
  <si>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</si>
  <si>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</si>
  <si>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</si>
  <si>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</si>
  <si>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</si>
  <si>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</si>
  <si>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</si>
  <si>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</si>
  <si>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</si>
  <si>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</si>
  <si>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</si>
  <si>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</si>
  <si>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</si>
  <si>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</si>
  <si>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</si>
  <si>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</si>
  <si>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</si>
  <si>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</si>
  <si>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</si>
  <si>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</si>
  <si>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</si>
  <si>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</si>
  <si>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</si>
  <si>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</si>
  <si>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</si>
  <si>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</si>
  <si>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</si>
  <si>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</si>
  <si>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</si>
  <si>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</si>
  <si>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</si>
  <si>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</si>
  <si>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</si>
  <si>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</si>
  <si>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</si>
  <si>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</si>
  <si>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</si>
  <si>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</si>
  <si>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</si>
  <si>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</si>
  <si>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</si>
  <si>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</si>
  <si>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</si>
  <si>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</si>
  <si>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</si>
  <si>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</si>
  <si>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</si>
  <si>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</si>
  <si>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</si>
  <si>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</si>
  <si>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</si>
  <si>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</si>
  <si>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</si>
  <si>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</si>
  <si>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</si>
  <si>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</si>
  <si>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</si>
  <si>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</si>
  <si>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</si>
  <si>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</si>
  <si>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</si>
  <si>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</si>
  <si>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</si>
  <si>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</si>
  <si>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</si>
  <si>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</si>
  <si>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</si>
  <si>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</si>
  <si>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</si>
  <si>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</si>
  <si>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</si>
  <si>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</si>
  <si>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</si>
  <si>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</si>
  <si>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</si>
  <si>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</si>
  <si>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</si>
  <si>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</si>
  <si>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</si>
  <si>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</si>
  <si>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</si>
  <si>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</si>
  <si>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</si>
  <si>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</si>
  <si>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</si>
  <si>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</si>
  <si>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</si>
  <si>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</si>
  <si>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</si>
  <si>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</si>
  <si>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</si>
  <si>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</si>
  <si>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</si>
  <si>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</si>
  <si>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</si>
  <si>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</si>
  <si>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</si>
  <si>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</si>
  <si>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</si>
  <si>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</si>
  <si>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</si>
  <si>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</si>
  <si>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</si>
  <si>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</si>
  <si>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</si>
  <si>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</si>
  <si>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</si>
  <si>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</si>
  <si>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</si>
  <si>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</si>
  <si>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</si>
  <si>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</si>
  <si>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</si>
  <si>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</si>
  <si>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</si>
  <si>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</si>
  <si>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</si>
  <si>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</si>
  <si>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</si>
  <si>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</si>
  <si>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</si>
  <si>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</si>
  <si>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</si>
  <si>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</si>
  <si>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</si>
  <si>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</si>
  <si>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</si>
  <si>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</si>
  <si>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</si>
  <si>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</si>
  <si>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</si>
  <si>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</si>
  <si>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</si>
  <si>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</si>
  <si>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</si>
  <si>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</si>
  <si>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</si>
  <si>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</si>
  <si>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</si>
  <si>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</si>
  <si>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</si>
  <si>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</si>
  <si>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</si>
  <si>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</si>
  <si>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</si>
  <si>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</si>
  <si>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</si>
  <si>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</si>
  <si>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</si>
  <si>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</si>
  <si>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</si>
  <si>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</si>
  <si>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</si>
  <si>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</si>
  <si>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</si>
  <si>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</si>
  <si>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</si>
  <si>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</si>
  <si>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</si>
  <si>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</si>
  <si>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</si>
  <si>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</si>
  <si>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</si>
  <si>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</si>
  <si>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</si>
  <si>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</si>
  <si>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</si>
  <si>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</si>
  <si>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</si>
  <si>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</si>
  <si>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</si>
  <si>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</si>
  <si>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</si>
  <si>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</si>
  <si>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</si>
  <si>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</si>
  <si>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</si>
  <si>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</si>
  <si>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</si>
  <si>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</si>
  <si>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</si>
  <si>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</si>
  <si>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</si>
  <si>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</si>
  <si>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</si>
  <si>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</si>
  <si>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</si>
  <si>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</si>
  <si>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</si>
  <si>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</si>
  <si>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</si>
  <si>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</si>
  <si>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</si>
  <si>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</si>
  <si>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</si>
  <si>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</si>
  <si>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</si>
  <si>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</si>
  <si>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</si>
  <si>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</si>
  <si>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</si>
  <si>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</si>
  <si>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</si>
  <si>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</si>
  <si>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</si>
  <si>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</si>
  <si>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</si>
  <si>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</si>
  <si>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</si>
  <si>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</si>
  <si>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</si>
  <si>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</si>
  <si>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</si>
  <si>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</si>
  <si>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</si>
  <si>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</si>
  <si>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</si>
  <si>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</si>
  <si>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</si>
  <si>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</si>
  <si>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</si>
  <si>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</si>
  <si>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</si>
  <si>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</si>
  <si>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</si>
  <si>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</si>
  <si>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</si>
  <si>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</si>
  <si>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</si>
  <si>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</si>
  <si>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</si>
  <si>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</si>
  <si>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</si>
  <si>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</si>
  <si>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</si>
  <si>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</si>
  <si>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</si>
  <si>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</si>
  <si>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</si>
  <si>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</si>
  <si>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</si>
  <si>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</si>
  <si>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</si>
  <si>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</si>
  <si>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</si>
  <si>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</si>
  <si>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</si>
  <si>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</si>
  <si>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</si>
  <si>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</si>
  <si>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</si>
  <si>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</si>
  <si>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</si>
  <si>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</si>
  <si>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</si>
  <si>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</si>
  <si>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</si>
  <si>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</si>
  <si>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</si>
  <si>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</si>
  <si>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</si>
  <si>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</si>
  <si>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</si>
  <si>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</si>
  <si>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</si>
  <si>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</si>
  <si>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</si>
  <si>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</si>
  <si>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</si>
  <si>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</si>
  <si>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</si>
  <si>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</si>
  <si>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</si>
  <si>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</si>
  <si>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</si>
  <si>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</si>
  <si>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</si>
  <si>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</si>
  <si>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</si>
  <si>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</si>
  <si>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</si>
  <si>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</si>
  <si>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</si>
  <si>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</si>
  <si>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</si>
  <si>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</si>
  <si>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</si>
  <si>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</si>
  <si>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</si>
  <si>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</si>
  <si>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</si>
  <si>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</si>
  <si>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</si>
  <si>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</si>
  <si>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</si>
  <si>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</si>
  <si>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</si>
  <si>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</si>
  <si>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</si>
  <si>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</si>
  <si>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</si>
  <si>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</si>
  <si>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</si>
  <si>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</si>
  <si>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</si>
  <si>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</si>
  <si>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</si>
  <si>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</si>
  <si>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</si>
  <si>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</si>
  <si>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</si>
  <si>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</si>
  <si>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</si>
  <si>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</si>
  <si>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</si>
  <si>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</si>
  <si>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</si>
  <si>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</si>
  <si>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</si>
  <si>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</si>
  <si>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</si>
  <si>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</si>
  <si>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</si>
  <si>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</si>
  <si>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</si>
  <si>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</si>
  <si>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</si>
  <si>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</si>
  <si>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</si>
  <si>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</si>
  <si>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</si>
  <si>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</si>
  <si>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</si>
  <si>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</si>
  <si>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</si>
  <si>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</si>
  <si>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</si>
  <si>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</si>
  <si>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</si>
  <si>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</si>
  <si>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</si>
  <si>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</si>
  <si>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</si>
  <si>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</si>
  <si>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</si>
  <si>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</si>
  <si>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</si>
  <si>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</si>
  <si>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</si>
  <si>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</si>
  <si>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</si>
  <si>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</si>
  <si>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</si>
  <si>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</si>
  <si>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</si>
  <si>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</si>
  <si>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</si>
  <si>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</si>
  <si>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</si>
  <si>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</si>
  <si>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</si>
  <si>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</si>
  <si>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</si>
  <si>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</si>
  <si>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</si>
  <si>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</si>
  <si>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</si>
  <si>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</si>
  <si>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</si>
  <si>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</si>
  <si>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</si>
  <si>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</si>
  <si>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</si>
  <si>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</si>
  <si>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</si>
  <si>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</si>
  <si>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</si>
  <si>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</si>
  <si>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</si>
  <si>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</si>
  <si>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</si>
  <si>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</si>
  <si>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</si>
  <si>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</si>
  <si>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</si>
  <si>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</si>
  <si>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</si>
  <si>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</si>
  <si>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</si>
  <si>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</si>
  <si>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</si>
  <si>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</si>
  <si>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</si>
  <si>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</si>
  <si>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</si>
  <si>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</si>
  <si>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</si>
  <si>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</si>
  <si>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</si>
  <si>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</si>
  <si>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</si>
  <si>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</si>
  <si>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</si>
  <si>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</si>
  <si>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</si>
  <si>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</si>
  <si>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</si>
  <si>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</si>
  <si>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</si>
  <si>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</si>
  <si>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</si>
  <si>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</si>
  <si>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</si>
  <si>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</si>
  <si>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</si>
  <si>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</si>
  <si>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</si>
  <si>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</si>
  <si>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</si>
  <si>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</si>
  <si>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</si>
  <si>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</si>
  <si>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</si>
  <si>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</si>
  <si>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</si>
  <si>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</si>
  <si>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</si>
  <si>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</si>
  <si>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</si>
  <si>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</si>
  <si>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</si>
  <si>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</si>
  <si>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</si>
  <si>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</si>
  <si>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</si>
  <si>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</si>
  <si>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</si>
  <si>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</si>
  <si>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</si>
  <si>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</si>
  <si>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</si>
  <si>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</si>
  <si>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</si>
  <si>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</si>
  <si>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</si>
  <si>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</si>
  <si>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</si>
  <si>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</si>
  <si>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</si>
  <si>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</si>
  <si>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</si>
  <si>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</si>
  <si>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</si>
  <si>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</si>
  <si>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</si>
  <si>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</si>
  <si>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</si>
  <si>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</si>
  <si>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</si>
  <si>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</si>
  <si>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</si>
  <si>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</si>
  <si>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</si>
  <si>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</si>
  <si>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</si>
  <si>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</si>
  <si>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</si>
  <si>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</si>
  <si>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</si>
  <si>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</si>
  <si>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</si>
  <si>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</si>
  <si>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</si>
  <si>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</si>
  <si>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</si>
  <si>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</si>
  <si>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</si>
  <si>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</si>
  <si>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</si>
  <si>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</si>
  <si>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</si>
  <si>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</si>
  <si>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</si>
  <si>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</si>
  <si>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</si>
  <si>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</si>
  <si>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</si>
  <si>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</si>
  <si>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</si>
  <si>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</si>
  <si>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</si>
  <si>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</si>
  <si>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</si>
  <si>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</si>
  <si>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</si>
  <si>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</si>
  <si>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</si>
  <si>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</si>
  <si>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</si>
  <si>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</si>
  <si>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</si>
  <si>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</si>
  <si>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</si>
  <si>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</si>
  <si>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</si>
  <si>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</si>
  <si>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</si>
  <si>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</si>
  <si>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</si>
  <si>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</si>
  <si>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</si>
  <si>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</si>
  <si>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</si>
  <si>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</si>
  <si>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</si>
  <si>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</si>
  <si>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</si>
  <si>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</si>
  <si>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</si>
  <si>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</si>
  <si>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</si>
  <si>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</si>
  <si>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</si>
  <si>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</si>
  <si>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</si>
  <si>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</si>
  <si>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</si>
  <si>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</si>
  <si>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</si>
  <si>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</si>
  <si>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</si>
  <si>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</si>
  <si>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</si>
  <si>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</si>
  <si>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</si>
  <si>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</si>
  <si>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</si>
  <si>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</si>
  <si>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</si>
  <si>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</si>
  <si>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</si>
  <si>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</si>
  <si>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</si>
  <si>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</si>
  <si>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</si>
  <si>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</si>
  <si>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</si>
  <si>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</si>
  <si>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</si>
  <si>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</si>
  <si>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</si>
  <si>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</si>
  <si>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</si>
  <si>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</si>
  <si>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</si>
  <si>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</si>
  <si>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</si>
  <si>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</si>
  <si>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</si>
  <si>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</si>
  <si>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</si>
  <si>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</si>
  <si>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</si>
  <si>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</si>
  <si>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</si>
  <si>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</si>
  <si>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</si>
  <si>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</si>
  <si>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</si>
  <si>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</si>
  <si>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</si>
  <si>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</si>
  <si>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</si>
  <si>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</si>
  <si>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</si>
  <si>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</si>
  <si>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</si>
  <si>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</si>
  <si>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</si>
  <si>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</si>
  <si>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</si>
  <si>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</si>
  <si>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</si>
  <si>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</si>
  <si>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</si>
  <si>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</si>
  <si>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</si>
  <si>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</si>
  <si>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</si>
  <si>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</si>
  <si>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</si>
  <si>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</si>
  <si>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</si>
  <si>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</si>
  <si>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</si>
  <si>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</si>
  <si>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</si>
  <si>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</si>
  <si>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</si>
  <si>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</si>
  <si>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</si>
  <si>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</si>
  <si>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</si>
  <si>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</si>
  <si>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</si>
  <si>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</si>
  <si>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</si>
  <si>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</si>
  <si>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</si>
  <si>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</si>
  <si>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</si>
  <si>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</si>
  <si>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</si>
  <si>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</si>
  <si>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</si>
  <si>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</si>
  <si>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</si>
  <si>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</si>
  <si>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</si>
  <si>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</si>
  <si>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</si>
  <si>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</si>
  <si>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</si>
  <si>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</si>
  <si>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</si>
  <si>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</si>
  <si>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</si>
  <si>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</si>
  <si>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</si>
  <si>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</si>
  <si>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</si>
  <si>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</si>
  <si>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</si>
  <si>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</si>
  <si>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</si>
  <si>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</si>
  <si>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</si>
  <si>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</si>
  <si>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</si>
  <si>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</si>
  <si>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</si>
  <si>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</si>
  <si>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</si>
  <si>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</si>
  <si>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</si>
  <si>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</si>
  <si>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</si>
  <si>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</si>
  <si>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</si>
  <si>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</si>
  <si>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</si>
  <si>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</si>
  <si>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</si>
  <si>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</si>
  <si>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</si>
  <si>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</si>
  <si>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</si>
  <si>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</si>
  <si>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</si>
  <si>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</si>
  <si>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</si>
  <si>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</si>
  <si>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</si>
  <si>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</si>
  <si>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</si>
  <si>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</si>
  <si>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</si>
  <si>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</si>
  <si>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</si>
  <si>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</si>
  <si>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</si>
  <si>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</si>
  <si>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</si>
  <si>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</si>
  <si>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</si>
  <si>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</si>
  <si>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</si>
  <si>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</si>
  <si>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</si>
  <si>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</si>
  <si>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</si>
  <si>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</si>
  <si>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</si>
  <si>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</si>
  <si>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</si>
  <si>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</si>
  <si>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</si>
  <si>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</si>
  <si>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</si>
  <si>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</si>
  <si>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</si>
  <si>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</si>
  <si>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</si>
  <si>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</si>
  <si>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</si>
  <si>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</si>
  <si>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</si>
  <si>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</si>
  <si>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</si>
  <si>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</si>
  <si>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</si>
  <si>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</si>
  <si>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</si>
  <si>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</si>
  <si>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</si>
  <si>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</si>
  <si>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</si>
  <si>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</si>
  <si>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</si>
  <si>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</si>
  <si>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</si>
  <si>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</si>
  <si>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</si>
  <si>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</si>
  <si>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</si>
  <si>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</si>
  <si>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</si>
  <si>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</si>
  <si>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</si>
  <si>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</si>
  <si>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</si>
  <si>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</si>
  <si>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</si>
  <si>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</si>
  <si>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</si>
  <si>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</si>
  <si>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</si>
  <si>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</si>
  <si>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</si>
  <si>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</si>
  <si>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</si>
  <si>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</si>
  <si>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</si>
  <si>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</si>
  <si>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</si>
  <si>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</si>
  <si>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</si>
  <si>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</si>
  <si>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</si>
  <si>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</si>
  <si>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</si>
  <si>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</si>
  <si>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</si>
  <si>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</si>
  <si>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</si>
  <si>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</si>
  <si>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</si>
  <si>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</si>
  <si>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</si>
  <si>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</si>
  <si>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</si>
  <si>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</si>
  <si>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</si>
  <si>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</si>
  <si>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</si>
  <si>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</si>
  <si>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</si>
  <si>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</si>
  <si>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</si>
  <si>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</si>
  <si>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</si>
  <si>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</si>
  <si>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</si>
  <si>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</si>
  <si>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</si>
  <si>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</si>
  <si>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</si>
  <si>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</si>
  <si>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</si>
  <si>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</si>
  <si>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</si>
  <si>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</si>
  <si>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</si>
  <si>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</si>
  <si>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</si>
  <si>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</si>
  <si>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</si>
  <si>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</si>
  <si>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</si>
  <si>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</si>
  <si>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</si>
  <si>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</si>
  <si>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</si>
  <si>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</si>
  <si>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</si>
  <si>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</si>
  <si>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</si>
  <si>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</si>
  <si>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</si>
  <si>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</si>
  <si>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</si>
  <si>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</si>
  <si>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</si>
  <si>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</si>
  <si>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</si>
  <si>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</si>
  <si>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</si>
  <si>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</si>
  <si>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</si>
  <si>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</si>
  <si>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</si>
  <si>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</si>
  <si>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</si>
  <si>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</si>
  <si>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</si>
  <si>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</si>
  <si>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</si>
  <si>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</si>
  <si>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</si>
  <si>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</si>
  <si>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</si>
  <si>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</si>
  <si>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</si>
  <si>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</si>
  <si>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</si>
  <si>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</si>
  <si>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</si>
  <si>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</si>
  <si>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</si>
  <si>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</si>
  <si>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</si>
  <si>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</si>
  <si>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</si>
  <si>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</si>
  <si>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</si>
  <si>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</si>
  <si>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</si>
  <si>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</si>
  <si>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</si>
  <si>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</si>
  <si>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</si>
  <si>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</si>
  <si>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</si>
  <si>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</si>
  <si>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</si>
  <si>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</si>
  <si>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</si>
  <si>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</si>
  <si>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</si>
  <si>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</si>
  <si>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</si>
  <si>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</si>
  <si>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</si>
  <si>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</si>
  <si>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</si>
  <si>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</si>
  <si>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</si>
  <si>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</si>
  <si>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</si>
  <si>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</si>
  <si>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</si>
  <si>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</si>
  <si>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</si>
  <si>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</si>
  <si>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</si>
  <si>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</si>
  <si>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</si>
  <si>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</si>
  <si>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</si>
  <si>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</si>
  <si>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</si>
  <si>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</si>
  <si>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</si>
  <si>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</si>
  <si>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</si>
  <si>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</si>
  <si>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</si>
  <si>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</si>
  <si>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</si>
  <si>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</si>
  <si>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</si>
  <si>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</si>
  <si>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</si>
  <si>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</si>
  <si>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</si>
  <si>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</si>
  <si>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</si>
  <si>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</si>
  <si>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</si>
  <si>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</si>
  <si>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</si>
  <si>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</si>
  <si>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</si>
  <si>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</si>
  <si>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</si>
  <si>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</si>
  <si>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</si>
  <si>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</si>
  <si>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</si>
  <si>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</si>
  <si>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</si>
  <si>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</si>
  <si>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</si>
  <si>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</si>
  <si>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</si>
  <si>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</si>
  <si>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</si>
  <si>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</si>
  <si>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</si>
  <si>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</si>
  <si>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</si>
  <si>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</si>
  <si>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</si>
  <si>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</si>
  <si>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</si>
  <si>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</si>
  <si>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</si>
  <si>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</si>
  <si>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</si>
  <si>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</si>
  <si>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</si>
  <si>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</si>
  <si>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</si>
  <si>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</si>
  <si>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</si>
  <si>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</si>
  <si>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</si>
  <si>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</si>
  <si>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</si>
  <si>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</si>
  <si>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</si>
  <si>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</si>
  <si>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</si>
  <si>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</si>
  <si>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</si>
  <si>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</si>
  <si>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</si>
  <si>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</si>
  <si>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</si>
  <si>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</si>
  <si>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</si>
  <si>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</si>
  <si>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</si>
  <si>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</si>
  <si>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</si>
  <si>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</si>
  <si>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</si>
  <si>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</si>
  <si>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</si>
  <si>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</si>
  <si>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</si>
  <si>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</si>
  <si>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</si>
  <si>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</si>
  <si>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</si>
  <si>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</si>
  <si>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</si>
  <si>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</si>
  <si>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</si>
  <si>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</si>
  <si>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</si>
  <si>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</si>
  <si>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</si>
  <si>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</si>
  <si>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</si>
  <si>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</si>
  <si>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</si>
  <si>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</si>
  <si>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</si>
  <si>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</si>
  <si>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</si>
  <si>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</si>
  <si>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</si>
  <si>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</si>
  <si>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</si>
  <si>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</si>
  <si>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</si>
  <si>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</si>
  <si>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</si>
  <si>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</si>
  <si>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</si>
  <si>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</si>
  <si>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</si>
  <si>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</si>
  <si>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</si>
  <si>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</si>
  <si>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</si>
  <si>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</si>
  <si>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</si>
  <si>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</si>
  <si>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</si>
  <si>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</si>
  <si>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</si>
  <si>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</si>
  <si>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</si>
  <si>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</si>
  <si>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</si>
  <si>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</si>
  <si>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</si>
  <si>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</si>
  <si>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</si>
  <si>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</si>
  <si>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</si>
  <si>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</si>
  <si>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</si>
  <si>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</si>
  <si>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</si>
  <si>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</si>
  <si>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</si>
  <si>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</si>
  <si>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</si>
  <si>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</si>
  <si>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</si>
  <si>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</si>
  <si>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</si>
  <si>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</si>
  <si>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</si>
  <si>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</si>
  <si>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</si>
  <si>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</si>
  <si>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</si>
  <si>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</si>
  <si>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</si>
  <si>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</si>
  <si>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</si>
  <si>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</si>
  <si>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</si>
  <si>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</si>
  <si>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</si>
  <si>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</si>
  <si>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</si>
  <si>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</si>
  <si>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</si>
  <si>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</si>
  <si>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</si>
  <si>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</si>
  <si>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</si>
  <si>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</si>
  <si>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</si>
  <si>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</si>
  <si>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</si>
  <si>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</si>
  <si>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</si>
  <si>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</si>
  <si>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</si>
  <si>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</si>
  <si>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</si>
  <si>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</si>
  <si>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</si>
  <si>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</si>
  <si>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</si>
  <si>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</si>
  <si>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</si>
  <si>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</si>
  <si>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</si>
  <si>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</si>
  <si>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</si>
  <si>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</si>
  <si>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</si>
  <si>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</si>
  <si>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</si>
  <si>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</si>
  <si>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</si>
  <si>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</si>
  <si>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</si>
  <si>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</si>
  <si>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</si>
  <si>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</si>
  <si>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</si>
  <si>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</si>
  <si>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</si>
  <si>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</si>
  <si>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</si>
  <si>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</si>
  <si>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</si>
  <si>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</si>
  <si>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</si>
  <si>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</si>
  <si>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</si>
  <si>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</si>
  <si>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</si>
  <si>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</si>
  <si>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</si>
  <si>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</si>
  <si>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</si>
  <si>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</si>
  <si>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</si>
  <si>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</si>
  <si>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</si>
  <si>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</si>
  <si>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</si>
  <si>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</si>
  <si>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</si>
  <si>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</si>
  <si>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</si>
  <si>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</si>
  <si>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</si>
  <si>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</si>
  <si>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</si>
  <si>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</si>
  <si>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</si>
  <si>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</si>
  <si>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</si>
  <si>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</si>
  <si>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</si>
  <si>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</si>
  <si>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</si>
  <si>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</si>
  <si>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</si>
  <si>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</si>
  <si>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</si>
  <si>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</si>
  <si>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</si>
  <si>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</si>
  <si>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</si>
  <si>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</si>
  <si>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</si>
  <si>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</si>
  <si>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</si>
  <si>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</si>
  <si>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</si>
  <si>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</si>
  <si>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</si>
  <si>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</si>
  <si>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</si>
  <si>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</si>
  <si>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</si>
  <si>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</si>
  <si>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</si>
  <si>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</si>
  <si>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</si>
  <si>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</si>
  <si>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</si>
  <si>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</si>
  <si>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</si>
  <si>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</si>
  <si>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</si>
  <si>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</si>
  <si>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</si>
  <si>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</si>
  <si>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</si>
  <si>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</si>
  <si>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</si>
  <si>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</si>
  <si>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</si>
  <si>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</si>
  <si>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</si>
  <si>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</si>
  <si>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</si>
  <si>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</si>
  <si>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</si>
  <si>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</si>
  <si>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</si>
  <si>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</si>
  <si>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</si>
  <si>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</si>
  <si>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</si>
  <si>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</si>
  <si>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</si>
  <si>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</si>
  <si>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</si>
  <si>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</si>
  <si>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</si>
  <si>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</si>
  <si>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</si>
  <si>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</si>
  <si>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</si>
  <si>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</si>
  <si>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</si>
  <si>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</si>
  <si>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</si>
  <si>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</si>
  <si>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</si>
  <si>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</si>
  <si>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</si>
  <si>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</si>
  <si>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</si>
  <si>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</si>
  <si>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</si>
  <si>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</si>
  <si>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</si>
  <si>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</si>
  <si>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</si>
  <si>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</si>
  <si>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</si>
  <si>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</si>
  <si>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</si>
  <si>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</si>
  <si>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</si>
  <si>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</si>
  <si>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</si>
  <si>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</si>
  <si>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</si>
  <si>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</si>
  <si>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</si>
  <si>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</si>
  <si>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</si>
  <si>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</si>
  <si>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</si>
  <si>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</si>
  <si>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</si>
  <si>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</si>
  <si>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</si>
  <si>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</si>
  <si>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</si>
  <si>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</si>
  <si>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</si>
  <si>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</si>
  <si>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</si>
  <si>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</si>
  <si>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</si>
  <si>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</si>
  <si>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</si>
  <si>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</si>
  <si>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</si>
  <si>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</si>
  <si>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</si>
  <si>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</si>
  <si>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</si>
  <si>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</si>
  <si>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</si>
  <si>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</si>
  <si>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</si>
  <si>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</si>
  <si>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</si>
  <si>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</si>
  <si>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</si>
  <si>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</si>
  <si>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</si>
  <si>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</si>
  <si>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</si>
  <si>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</si>
  <si>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</si>
  <si>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</si>
  <si>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</si>
  <si>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</si>
  <si>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</si>
  <si>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</si>
  <si>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</si>
  <si>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</si>
  <si>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</si>
  <si>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</si>
  <si>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</si>
  <si>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</si>
  <si>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</si>
  <si>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</si>
  <si>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</si>
  <si>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</si>
  <si>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</si>
  <si>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</si>
  <si>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</si>
  <si>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</si>
  <si>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</si>
  <si>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</si>
  <si>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</si>
  <si>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</si>
  <si>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</si>
  <si>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</si>
  <si>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</si>
  <si>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</si>
  <si>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</si>
  <si>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</si>
  <si>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</si>
  <si>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</si>
  <si>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</si>
  <si>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</si>
  <si>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</si>
  <si>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</si>
  <si>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</si>
  <si>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</si>
  <si>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</si>
  <si>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</si>
  <si>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</si>
  <si>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</si>
  <si>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</si>
  <si>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</si>
  <si>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</si>
  <si>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</si>
  <si>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</si>
  <si>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</si>
  <si>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</si>
  <si>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</si>
  <si>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</si>
  <si>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</si>
  <si>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</si>
  <si>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</si>
  <si>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</si>
  <si>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</si>
  <si>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</si>
  <si>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</si>
  <si>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</si>
  <si>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</si>
  <si>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</si>
  <si>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</si>
  <si>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</si>
  <si>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</si>
  <si>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</si>
  <si>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</si>
  <si>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</si>
  <si>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</si>
  <si>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</si>
  <si>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</si>
  <si>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</si>
  <si>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</si>
  <si>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</si>
  <si>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</si>
  <si>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</si>
  <si>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</si>
  <si>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</si>
  <si>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</si>
  <si>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</si>
  <si>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</si>
  <si>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</si>
  <si>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</si>
  <si>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</si>
  <si>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</si>
  <si>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</si>
  <si>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</si>
  <si>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</si>
  <si>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</si>
  <si>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</si>
  <si>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</si>
  <si>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</si>
  <si>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</si>
  <si>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</si>
  <si>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</si>
  <si>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</si>
  <si>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</si>
  <si>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</si>
  <si>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</si>
  <si>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</si>
  <si>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</si>
  <si>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</si>
  <si>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</si>
  <si>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</si>
  <si>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</si>
  <si>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</si>
  <si>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</si>
  <si>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</si>
  <si>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</si>
  <si>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</si>
  <si>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</si>
  <si>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</si>
  <si>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</si>
  <si>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</si>
  <si>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</si>
  <si>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</si>
  <si>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</si>
  <si>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</si>
  <si>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</si>
  <si>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</si>
  <si>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</si>
  <si>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</si>
  <si>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</si>
  <si>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</si>
  <si>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</si>
  <si>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</si>
  <si>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</si>
  <si>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</si>
  <si>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</si>
  <si>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</si>
  <si>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</si>
  <si>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</si>
  <si>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</si>
  <si>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</si>
  <si>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</si>
  <si>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</si>
  <si>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</si>
  <si>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</si>
  <si>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</si>
  <si>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</si>
  <si>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</si>
  <si>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</si>
  <si>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</si>
  <si>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</si>
  <si>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</si>
  <si>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</si>
  <si>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</si>
  <si>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</si>
  <si>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</si>
  <si>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</si>
  <si>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</si>
  <si>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</si>
  <si>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</si>
  <si>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</si>
  <si>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</si>
  <si>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</si>
  <si>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</si>
  <si>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</si>
  <si>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</si>
  <si>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</si>
  <si>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</si>
  <si>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</si>
  <si>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</si>
  <si>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</si>
  <si>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</si>
  <si>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</si>
  <si>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</si>
  <si>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</si>
  <si>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</si>
  <si>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</si>
  <si>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</si>
  <si>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</si>
  <si>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</si>
  <si>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</si>
  <si>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</si>
  <si>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</si>
  <si>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</si>
  <si>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</si>
  <si>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</si>
  <si>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</si>
  <si>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</si>
  <si>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</si>
  <si>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</si>
  <si>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</si>
  <si>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</si>
  <si>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</si>
  <si>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</si>
  <si>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</si>
  <si>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</si>
  <si>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</si>
  <si>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</si>
  <si>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</si>
  <si>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</si>
  <si>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</si>
  <si>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</si>
  <si>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</si>
  <si>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</si>
  <si>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</si>
  <si>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</si>
  <si>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</si>
  <si>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</si>
  <si>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</si>
  <si>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</si>
  <si>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</si>
  <si>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</si>
  <si>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</si>
  <si>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</si>
  <si>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</si>
  <si>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</si>
  <si>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</si>
  <si>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</si>
  <si>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</si>
  <si>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</si>
  <si>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</si>
  <si>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</si>
  <si>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</si>
  <si>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</si>
  <si>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</si>
  <si>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</si>
  <si>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</si>
  <si>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</si>
  <si>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</si>
  <si>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</si>
  <si>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</si>
  <si>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</si>
  <si>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</si>
  <si>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</si>
  <si>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</si>
  <si>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</si>
  <si>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</si>
  <si>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</si>
  <si>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</si>
  <si>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</si>
  <si>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</si>
  <si>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</si>
  <si>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</si>
  <si>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</si>
  <si>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</si>
  <si>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</si>
  <si>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</si>
  <si>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</si>
  <si>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</si>
  <si>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</si>
  <si>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</si>
  <si>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</si>
  <si>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</si>
  <si>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</si>
  <si>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</si>
  <si>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</si>
  <si>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</si>
  <si>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</si>
  <si>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</si>
  <si>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</si>
  <si>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</si>
  <si>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</si>
  <si>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</si>
  <si>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</si>
  <si>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</si>
  <si>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</si>
  <si>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</si>
  <si>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</si>
  <si>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</si>
  <si>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</si>
  <si>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</si>
  <si>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</si>
  <si>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</si>
  <si>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</si>
  <si>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</si>
  <si>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</si>
  <si>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</si>
  <si>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</si>
  <si>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</si>
  <si>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</si>
  <si>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</si>
  <si>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</si>
  <si>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</si>
  <si>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</si>
  <si>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</si>
  <si>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</si>
  <si>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</si>
  <si>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</si>
  <si>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</si>
  <si>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</si>
  <si>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</si>
  <si>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</si>
  <si>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</si>
  <si>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</si>
  <si>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</si>
  <si>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</si>
  <si>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</si>
  <si>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</si>
  <si>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</si>
  <si>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</si>
  <si>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</si>
  <si>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</si>
  <si>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</si>
  <si>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</si>
  <si>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</si>
  <si>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</si>
  <si>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</si>
  <si>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</si>
  <si>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</si>
  <si>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</si>
  <si>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</si>
  <si>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</si>
  <si>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</si>
  <si>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</si>
  <si>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</si>
  <si>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</si>
  <si>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</si>
  <si>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</si>
  <si>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</si>
  <si>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</si>
  <si>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</si>
  <si>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</si>
  <si>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</si>
  <si>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</si>
  <si>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</si>
  <si>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</si>
  <si>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</si>
  <si>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</si>
  <si>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</si>
  <si>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</si>
  <si>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</si>
  <si>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</si>
  <si>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</si>
  <si>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</si>
  <si>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</si>
  <si>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</si>
  <si>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</si>
  <si>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</si>
  <si>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</si>
  <si>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</si>
  <si>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</si>
  <si>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</si>
  <si>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</si>
  <si>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</si>
  <si>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</si>
  <si>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</si>
  <si>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</si>
  <si>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</si>
  <si>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</si>
  <si>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</si>
  <si>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</si>
  <si>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</si>
  <si>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</si>
  <si>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</si>
  <si>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</si>
  <si>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</si>
  <si>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</si>
  <si>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</si>
  <si>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</si>
  <si>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</si>
  <si>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</si>
  <si>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</si>
  <si>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</si>
  <si>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</si>
  <si>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</si>
  <si>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</si>
  <si>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</si>
  <si>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</si>
  <si>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</si>
  <si>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</si>
  <si>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</si>
  <si>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</si>
  <si>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</si>
  <si>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</si>
  <si>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</si>
  <si>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</si>
  <si>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</si>
  <si>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</si>
  <si>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</si>
  <si>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</si>
  <si>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</si>
  <si>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</si>
  <si>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</si>
  <si>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</si>
  <si>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</si>
  <si>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</si>
  <si>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</si>
  <si>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</si>
  <si>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</si>
  <si>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</si>
  <si>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</si>
  <si>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</si>
  <si>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</si>
  <si>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</si>
  <si>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</si>
  <si>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</si>
  <si>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</si>
  <si>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</si>
  <si>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</si>
  <si>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</si>
  <si>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</si>
  <si>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</si>
  <si>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</si>
  <si>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</si>
  <si>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</si>
  <si>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</si>
  <si>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</si>
  <si>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</si>
  <si>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</si>
  <si>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</si>
  <si>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</si>
  <si>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</si>
  <si>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</si>
  <si>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</si>
  <si>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</si>
  <si>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</si>
  <si>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</si>
  <si>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</si>
  <si>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</si>
  <si>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</si>
  <si>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</si>
  <si>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</si>
  <si>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</si>
  <si>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</si>
  <si>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</si>
  <si>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</si>
  <si>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</si>
  <si>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</si>
  <si>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</si>
  <si>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</si>
  <si>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</si>
  <si>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</si>
  <si>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</si>
  <si>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</si>
  <si>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</si>
  <si>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</si>
  <si>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</si>
  <si>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</si>
  <si>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</si>
  <si>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</si>
  <si>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</si>
  <si>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</si>
  <si>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</si>
  <si>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</si>
  <si>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</si>
  <si>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</si>
  <si>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</si>
  <si>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</si>
  <si>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</si>
  <si>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</si>
  <si>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</si>
  <si>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</si>
  <si>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</si>
  <si>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</si>
  <si>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</si>
  <si>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</si>
  <si>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</si>
  <si>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</si>
  <si>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</si>
  <si>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</si>
  <si>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</si>
  <si>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</si>
  <si>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</si>
  <si>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</si>
  <si>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</si>
  <si>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</si>
  <si>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</si>
  <si>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</si>
  <si>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</si>
  <si>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</si>
  <si>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</si>
  <si>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</si>
  <si>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</si>
  <si>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</si>
  <si>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</si>
  <si>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</si>
  <si>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</si>
  <si>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</si>
  <si>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</si>
  <si>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</si>
  <si>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</si>
  <si>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</si>
  <si>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</si>
  <si>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</si>
  <si>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</si>
  <si>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</si>
  <si>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</si>
  <si>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</si>
  <si>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</si>
  <si>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</si>
  <si>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</si>
  <si>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</si>
  <si>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</si>
  <si>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</si>
  <si>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</si>
  <si>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</si>
  <si>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</si>
  <si>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</si>
  <si>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</si>
  <si>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</si>
  <si>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</si>
  <si>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</si>
  <si>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</si>
  <si>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</si>
  <si>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</si>
  <si>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</si>
  <si>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</si>
  <si>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</si>
  <si>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</si>
  <si>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</si>
  <si>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</si>
  <si>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</si>
  <si>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</si>
  <si>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</si>
  <si>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</si>
  <si>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</si>
  <si>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</si>
  <si>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</si>
  <si>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</si>
  <si>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</si>
  <si>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</si>
  <si>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</si>
  <si>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</si>
  <si>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</si>
  <si>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</si>
  <si>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</si>
  <si>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</si>
  <si>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</si>
  <si>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</si>
  <si>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</si>
  <si>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</si>
  <si>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</si>
  <si>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</si>
  <si>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</si>
  <si>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</si>
  <si>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</si>
  <si>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</si>
  <si>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</si>
  <si>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</si>
  <si>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</si>
  <si>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</si>
  <si>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</si>
  <si>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</si>
  <si>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</si>
  <si>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</si>
  <si>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</si>
  <si>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</si>
  <si>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</si>
  <si>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</si>
  <si>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</si>
  <si>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</si>
  <si>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</si>
  <si>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</si>
  <si>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</si>
  <si>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</si>
  <si>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</si>
  <si>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</si>
  <si>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</si>
  <si>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</si>
  <si>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</si>
  <si>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</si>
  <si>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</si>
  <si>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</si>
  <si>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</si>
  <si>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</si>
  <si>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</si>
  <si>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</si>
  <si>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</si>
  <si>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</si>
  <si>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</si>
  <si>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</si>
  <si>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</si>
  <si>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</si>
  <si>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</si>
  <si>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</si>
  <si>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</si>
  <si>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</si>
  <si>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</si>
  <si>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</si>
  <si>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</si>
  <si>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</si>
  <si>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</si>
  <si>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</si>
  <si>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</si>
  <si>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</si>
  <si>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</si>
  <si>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</si>
  <si>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</si>
  <si>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</si>
  <si>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</si>
  <si>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</si>
  <si>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</si>
  <si>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</si>
  <si>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</si>
  <si>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</si>
  <si>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</si>
  <si>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</si>
  <si>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</si>
  <si>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</si>
  <si>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</si>
  <si>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</si>
  <si>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</si>
  <si>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</si>
  <si>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</si>
  <si>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</si>
  <si>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</si>
  <si>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</si>
  <si>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</si>
  <si>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</si>
  <si>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</si>
  <si>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</si>
  <si>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</si>
  <si>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</si>
  <si>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</si>
  <si>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</si>
  <si>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</si>
  <si>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</si>
  <si>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</si>
  <si>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</si>
  <si>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</si>
  <si>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</si>
  <si>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</si>
  <si>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</si>
  <si>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</si>
  <si>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</si>
  <si>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</si>
  <si>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</si>
  <si>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</si>
  <si>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</si>
  <si>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</si>
  <si>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</si>
  <si>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</si>
  <si>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</si>
  <si>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</si>
  <si>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</si>
  <si>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</si>
  <si>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</si>
  <si>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</si>
  <si>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</si>
  <si>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</si>
  <si>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</si>
  <si>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</si>
  <si>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</si>
  <si>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</si>
  <si>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</si>
  <si>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</si>
  <si>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</si>
  <si>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</si>
  <si>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</si>
  <si>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</si>
  <si>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</si>
  <si>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</si>
  <si>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</si>
  <si>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</si>
  <si>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</si>
  <si>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</si>
  <si>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</si>
  <si>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</si>
  <si>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</si>
  <si>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</si>
  <si>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</si>
  <si>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</si>
  <si>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</si>
  <si>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</si>
  <si>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</si>
  <si>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</si>
  <si>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</si>
  <si>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</si>
  <si>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</si>
  <si>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</si>
  <si>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</si>
  <si>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</si>
  <si>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</si>
  <si>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</si>
  <si>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</si>
  <si>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</si>
  <si>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</si>
  <si>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</si>
  <si>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</si>
  <si>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</si>
  <si>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</si>
  <si>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</si>
  <si>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</si>
  <si>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</si>
  <si>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</si>
  <si>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</si>
  <si>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</si>
  <si>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</si>
  <si>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</si>
  <si>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</si>
  <si>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</si>
  <si>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</si>
  <si>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</si>
  <si>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</si>
  <si>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</si>
  <si>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</si>
  <si>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</si>
  <si>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</si>
  <si>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</si>
  <si>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</si>
  <si>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</si>
  <si>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</si>
  <si>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</si>
  <si>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</si>
  <si>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</si>
  <si>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</si>
  <si>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</si>
  <si>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</si>
  <si>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</si>
  <si>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</si>
  <si>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</si>
  <si>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</si>
  <si>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</si>
  <si>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</si>
  <si>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</si>
  <si>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</si>
  <si>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</si>
  <si>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</si>
  <si>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</si>
  <si>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</si>
  <si>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</si>
  <si>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</si>
  <si>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</si>
  <si>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</si>
  <si>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</si>
  <si>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</si>
  <si>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</si>
  <si>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</si>
  <si>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</si>
  <si>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</si>
  <si>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</si>
  <si>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</si>
  <si>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</si>
  <si>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</si>
  <si>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</si>
  <si>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</si>
  <si>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</si>
  <si>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</si>
  <si>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</si>
  <si>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</si>
  <si>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</si>
  <si>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</si>
  <si>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</si>
  <si>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</si>
  <si>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</si>
  <si>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</si>
  <si>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</si>
  <si>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</si>
  <si>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</si>
  <si>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</si>
  <si>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</si>
  <si>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</si>
  <si>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</si>
  <si>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</si>
  <si>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</si>
  <si>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</si>
  <si>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</si>
  <si>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</si>
  <si>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</si>
  <si>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</si>
  <si>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</si>
  <si>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</si>
  <si>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</si>
  <si>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</si>
  <si>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</si>
  <si>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</si>
  <si>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</si>
  <si>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</si>
  <si>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</si>
  <si>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</si>
  <si>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</si>
  <si>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</si>
  <si>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</si>
  <si>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</si>
  <si>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</si>
  <si>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</si>
  <si>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</si>
  <si>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</si>
  <si>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</si>
  <si>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</si>
  <si>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</si>
  <si>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</si>
  <si>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</si>
  <si>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</si>
  <si>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</si>
  <si>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</si>
  <si>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</si>
  <si>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</si>
  <si>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</si>
  <si>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</si>
  <si>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</si>
  <si>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</si>
  <si>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</si>
  <si>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</si>
  <si>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</si>
  <si>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</si>
  <si>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</si>
  <si>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</si>
  <si>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</si>
  <si>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</si>
  <si>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</si>
  <si>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</si>
  <si>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</si>
  <si>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</si>
  <si>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</si>
  <si>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</si>
  <si>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</si>
  <si>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</si>
  <si>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</si>
  <si>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</si>
  <si>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</si>
  <si>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</si>
  <si>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</si>
  <si>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</si>
  <si>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</si>
  <si>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</si>
  <si>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</si>
  <si>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</si>
  <si>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</si>
  <si>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</si>
  <si>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</si>
  <si>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</si>
  <si>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</si>
  <si>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</si>
  <si>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</si>
  <si>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</si>
  <si>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</si>
  <si>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</si>
  <si>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</si>
  <si>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</si>
  <si>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</si>
  <si>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</si>
  <si>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</si>
  <si>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</si>
  <si>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</si>
  <si>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</si>
  <si>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</si>
  <si>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</si>
  <si>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</si>
  <si>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</si>
  <si>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</si>
  <si>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</si>
  <si>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</si>
  <si>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</si>
  <si>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</si>
  <si>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</si>
  <si>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</si>
  <si>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</si>
  <si>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</si>
  <si>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</si>
  <si>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</si>
  <si>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</si>
  <si>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</si>
  <si>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</si>
  <si>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</si>
  <si>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</si>
  <si>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</si>
  <si>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</si>
  <si>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</si>
  <si>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</si>
  <si>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</si>
  <si>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</si>
  <si>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</si>
  <si>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</si>
  <si>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</si>
  <si>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</si>
  <si>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</si>
  <si>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</si>
  <si>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</si>
  <si>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</si>
  <si>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</si>
  <si>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</si>
  <si>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</si>
  <si>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</si>
  <si>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</si>
  <si>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</si>
  <si>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</si>
  <si>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</si>
  <si>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</si>
  <si>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</si>
  <si>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</si>
  <si>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</si>
  <si>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</si>
  <si>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</si>
  <si>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</si>
  <si>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</si>
  <si>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</si>
  <si>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</si>
  <si>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</si>
  <si>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</si>
  <si>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</si>
  <si>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</si>
  <si>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</si>
  <si>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</si>
  <si>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</si>
  <si>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</si>
  <si>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</si>
  <si>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</si>
  <si>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</si>
  <si>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</si>
  <si>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</si>
  <si>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</si>
  <si>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</si>
  <si>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</si>
  <si>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</si>
  <si>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</si>
  <si>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</si>
  <si>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</si>
  <si>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</si>
  <si>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</si>
  <si>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</si>
  <si>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</si>
  <si>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</si>
  <si>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</si>
  <si>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</si>
  <si>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</si>
  <si>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</si>
  <si>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</si>
  <si>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</si>
  <si>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</si>
  <si>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</si>
  <si>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</si>
  <si>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</si>
  <si>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</si>
  <si>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</si>
  <si>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</si>
  <si>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</si>
  <si>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</si>
  <si>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</si>
  <si>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</si>
  <si>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</si>
  <si>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</si>
  <si>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</si>
  <si>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</si>
  <si>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</si>
  <si>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</si>
  <si>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</si>
  <si>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</si>
  <si>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</si>
  <si>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</si>
  <si>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</si>
  <si>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</si>
  <si>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</si>
  <si>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</si>
  <si>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</si>
  <si>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</si>
  <si>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</si>
  <si>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</si>
  <si>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</si>
  <si>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</si>
  <si>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</si>
  <si>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</si>
  <si>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</si>
  <si>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</si>
  <si>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</si>
  <si>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</si>
  <si>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</si>
  <si>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</si>
  <si>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</si>
  <si>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</si>
  <si>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</si>
  <si>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</si>
  <si>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</si>
  <si>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</si>
  <si>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</si>
  <si>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</si>
  <si>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</si>
  <si>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</si>
  <si>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</si>
  <si>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</si>
  <si>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</si>
  <si>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</si>
  <si>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</si>
  <si>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</si>
  <si>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</si>
  <si>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</si>
  <si>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</si>
  <si>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</si>
  <si>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</si>
  <si>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</si>
  <si>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</si>
  <si>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</si>
  <si>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</si>
  <si>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</si>
  <si>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</si>
  <si>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</si>
  <si>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</si>
  <si>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</si>
  <si>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</si>
  <si>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</si>
  <si>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</si>
  <si>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</si>
  <si>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</si>
  <si>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</si>
  <si>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</si>
  <si>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</si>
  <si>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</si>
  <si>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</si>
  <si>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</si>
  <si>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</si>
  <si>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</si>
  <si>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</si>
  <si>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</si>
  <si>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</si>
  <si>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</si>
  <si>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</si>
  <si>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</si>
  <si>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</si>
  <si>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</si>
  <si>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</si>
  <si>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</si>
  <si>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</si>
  <si>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</si>
  <si>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</si>
  <si>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</si>
  <si>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</si>
  <si>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</si>
  <si>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</si>
  <si>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</si>
  <si>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</si>
  <si>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</si>
  <si>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</si>
  <si>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</si>
  <si>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</si>
  <si>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</si>
  <si>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</si>
  <si>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</si>
  <si>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</si>
  <si>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</si>
  <si>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</si>
  <si>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</si>
  <si>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</si>
  <si>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</si>
  <si>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</si>
  <si>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</si>
  <si>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</si>
  <si>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</si>
  <si>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</si>
  <si>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</si>
  <si>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</si>
  <si>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</si>
  <si>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</si>
  <si>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</si>
  <si>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</si>
  <si>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</si>
  <si>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</si>
  <si>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</si>
  <si>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</si>
  <si>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</si>
  <si>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</si>
  <si>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</si>
  <si>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</si>
  <si>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</si>
  <si>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</si>
  <si>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</si>
  <si>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</si>
  <si>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</si>
  <si>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</si>
  <si>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</si>
  <si>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</si>
  <si>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</si>
  <si>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</si>
  <si>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</si>
  <si>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</si>
  <si>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</si>
  <si>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</si>
  <si>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</si>
  <si>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</si>
  <si>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</si>
  <si>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</si>
  <si>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</si>
  <si>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</si>
  <si>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</si>
  <si>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</si>
  <si>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</si>
  <si>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</si>
  <si>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</si>
  <si>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</si>
  <si>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</si>
  <si>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</si>
  <si>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</si>
  <si>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</si>
  <si>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</si>
  <si>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</si>
  <si>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</si>
  <si>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</si>
  <si>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</si>
  <si>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</si>
  <si>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</si>
  <si>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</si>
  <si>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</si>
  <si>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</si>
  <si>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</si>
  <si>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</si>
  <si>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</si>
  <si>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</si>
  <si>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</si>
  <si>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</si>
  <si>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</si>
  <si>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</si>
  <si>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</si>
  <si>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</si>
  <si>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</si>
  <si>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</si>
  <si>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</si>
  <si>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</si>
  <si>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</si>
  <si>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</si>
  <si>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</si>
  <si>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</si>
  <si>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</si>
  <si>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</si>
  <si>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</si>
  <si>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</si>
  <si>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</si>
  <si>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</si>
  <si>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</si>
  <si>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</si>
  <si>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</si>
  <si>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</si>
  <si>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</si>
  <si>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</si>
  <si>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</si>
  <si>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</si>
  <si>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</si>
  <si>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</si>
  <si>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</si>
  <si>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</si>
  <si>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</si>
  <si>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</si>
  <si>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</si>
  <si>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</si>
  <si>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</si>
  <si>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</si>
  <si>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</si>
  <si>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</si>
  <si>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</si>
  <si>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</si>
  <si>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</si>
  <si>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</si>
  <si>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</si>
  <si>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</si>
  <si>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</si>
  <si>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</si>
  <si>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</si>
  <si>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</si>
  <si>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</si>
  <si>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</si>
  <si>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</si>
  <si>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</si>
  <si>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</si>
  <si>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</si>
  <si>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</si>
  <si>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</si>
  <si>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</si>
  <si>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</si>
  <si>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</si>
  <si>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</si>
  <si>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</si>
  <si>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</si>
  <si>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</si>
  <si>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</si>
  <si>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</si>
  <si>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</si>
  <si>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</si>
  <si>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</si>
  <si>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</si>
  <si>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</si>
  <si>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</si>
  <si>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</si>
  <si>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</si>
  <si>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</si>
  <si>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</si>
  <si>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</si>
  <si>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</si>
  <si>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</si>
  <si>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</si>
  <si>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</si>
  <si>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</si>
  <si>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</si>
  <si>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</si>
  <si>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</si>
  <si>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</si>
  <si>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</si>
  <si>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</si>
  <si>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</si>
  <si>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</si>
  <si>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</si>
  <si>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</si>
  <si>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</si>
  <si>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</si>
  <si>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</si>
  <si>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</si>
  <si>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</si>
  <si>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</si>
  <si>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</si>
  <si>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</si>
  <si>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</si>
  <si>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</si>
  <si>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</si>
  <si>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</si>
  <si>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</si>
  <si>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</si>
  <si>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</si>
  <si>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</si>
  <si>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</si>
  <si>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</si>
  <si>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</si>
  <si>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</si>
  <si>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</si>
  <si>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</si>
  <si>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</si>
  <si>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</si>
  <si>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</si>
  <si>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</si>
  <si>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</si>
  <si>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</si>
  <si>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</si>
  <si>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</si>
  <si>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</si>
  <si>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</si>
  <si>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</si>
  <si>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</si>
  <si>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</si>
  <si>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</si>
  <si>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</si>
  <si>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</si>
  <si>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</si>
  <si>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</si>
  <si>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</si>
  <si>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</si>
  <si>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</si>
  <si>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</si>
  <si>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</si>
  <si>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</si>
  <si>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</si>
  <si>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</si>
  <si>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</si>
  <si>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</si>
  <si>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</si>
  <si>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</si>
  <si>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</si>
  <si>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</si>
  <si>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</si>
  <si>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</si>
  <si>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</si>
  <si>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</si>
  <si>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</si>
  <si>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</si>
  <si>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</si>
  <si>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</si>
  <si>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</si>
  <si>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</si>
  <si>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</si>
  <si>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</si>
  <si>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</si>
  <si>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</si>
  <si>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</si>
  <si>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</si>
  <si>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</si>
  <si>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</si>
  <si>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</si>
  <si>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</si>
  <si>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</si>
  <si>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</si>
  <si>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</si>
  <si>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</si>
  <si>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</si>
  <si>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</si>
  <si>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</si>
  <si>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</si>
  <si>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</si>
  <si>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</si>
  <si>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</si>
  <si>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</si>
  <si>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</si>
  <si>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</si>
  <si>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</si>
  <si>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</si>
  <si>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</si>
  <si>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</si>
  <si>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</si>
  <si>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</si>
  <si>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</si>
  <si>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</si>
  <si>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</si>
  <si>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</si>
  <si>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</si>
  <si>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</si>
  <si>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</si>
  <si>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</si>
  <si>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</si>
  <si>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</si>
  <si>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</si>
  <si>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</si>
  <si>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</si>
  <si>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</si>
  <si>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</si>
  <si>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</si>
  <si>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</si>
  <si>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</si>
  <si>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</si>
  <si>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</si>
  <si>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</si>
  <si>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</si>
  <si>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</si>
  <si>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</si>
  <si>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</si>
  <si>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</si>
  <si>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</si>
  <si>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</si>
  <si>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</si>
  <si>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</si>
  <si>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</si>
  <si>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</si>
  <si>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</si>
  <si>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</si>
  <si>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</si>
  <si>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</si>
  <si>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</si>
  <si>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</si>
  <si>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</si>
  <si>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</si>
  <si>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</si>
  <si>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</si>
  <si>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</si>
  <si>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</si>
  <si>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</si>
  <si>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</si>
  <si>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</si>
  <si>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</si>
  <si>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</si>
  <si>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</si>
  <si>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</si>
  <si>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</si>
  <si>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</si>
  <si>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</si>
  <si>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</si>
  <si>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</si>
  <si>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</si>
  <si>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</si>
  <si>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</si>
  <si>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</si>
  <si>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</si>
  <si>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</si>
  <si>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</si>
  <si>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</si>
  <si>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</si>
  <si>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</si>
  <si>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</si>
  <si>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</si>
  <si>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</si>
  <si>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</si>
  <si>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</si>
  <si>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</si>
  <si>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</si>
  <si>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</si>
  <si>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</si>
  <si>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</si>
  <si>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</si>
  <si>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</si>
  <si>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</si>
  <si>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</si>
  <si>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</si>
  <si>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</si>
  <si>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</si>
  <si>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</si>
  <si>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</si>
  <si>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</si>
  <si>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</si>
  <si>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</si>
  <si>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</si>
  <si>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</si>
  <si>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</si>
  <si>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</si>
  <si>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</si>
  <si>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</si>
  <si>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</si>
  <si>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</si>
  <si>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</si>
  <si>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</si>
  <si>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</si>
  <si>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</si>
  <si>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</si>
  <si>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</si>
  <si>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</si>
  <si>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</si>
  <si>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</si>
  <si>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</si>
  <si>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</si>
  <si>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</si>
  <si>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</si>
  <si>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</si>
  <si>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</si>
  <si>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</si>
  <si>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</si>
  <si>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</si>
  <si>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</si>
  <si>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</si>
  <si>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</si>
  <si>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</si>
  <si>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</si>
  <si>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</si>
  <si>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</si>
  <si>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</si>
  <si>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</si>
  <si>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</si>
  <si>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</si>
  <si>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</si>
  <si>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</si>
  <si>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</si>
  <si>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</si>
  <si>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</si>
  <si>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</si>
  <si>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</si>
  <si>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</si>
  <si>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</si>
  <si>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</si>
  <si>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</si>
  <si>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</si>
  <si>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</si>
  <si>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</si>
  <si>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</si>
  <si>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</si>
  <si>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</si>
  <si>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</si>
  <si>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</si>
  <si>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</si>
  <si>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</si>
  <si>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</si>
  <si>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</si>
  <si>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</si>
  <si>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</si>
  <si>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</si>
  <si>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</si>
  <si>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</si>
  <si>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</si>
  <si>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</si>
  <si>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</si>
  <si>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</si>
  <si>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</si>
  <si>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</si>
  <si>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</si>
  <si>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</si>
  <si>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</si>
  <si>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</si>
  <si>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</si>
  <si>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</si>
  <si>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</si>
  <si>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</si>
  <si>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</si>
  <si>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</si>
  <si>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</si>
  <si>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</si>
  <si>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</si>
  <si>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</si>
  <si>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</si>
  <si>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</si>
  <si>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</si>
  <si>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</si>
  <si>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</si>
  <si>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</si>
  <si>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</si>
  <si>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</si>
  <si>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</si>
  <si>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</si>
  <si>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</si>
  <si>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</si>
  <si>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</si>
  <si>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</si>
  <si>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</si>
  <si>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</si>
  <si>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</si>
  <si>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</si>
  <si>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</si>
  <si>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</si>
  <si>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</si>
  <si>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</si>
  <si>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</si>
  <si>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</si>
  <si>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</si>
  <si>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</si>
  <si>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</si>
  <si>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</si>
  <si>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</si>
  <si>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</si>
  <si>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</si>
  <si>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</si>
  <si>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</si>
  <si>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</si>
  <si>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</si>
  <si>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</si>
  <si>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</si>
  <si>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</si>
  <si>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</si>
  <si>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</si>
  <si>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</si>
  <si>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</si>
  <si>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</si>
  <si>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</si>
  <si>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</si>
  <si>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</si>
  <si>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</si>
  <si>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</si>
  <si>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</si>
  <si>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</si>
  <si>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</si>
  <si>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</si>
  <si>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</si>
  <si>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</si>
  <si>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</si>
  <si>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</si>
  <si>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</si>
  <si>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</si>
  <si>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</si>
  <si>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</si>
  <si>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</si>
  <si>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</si>
  <si>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</si>
  <si>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</si>
  <si>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</si>
  <si>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</si>
  <si>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</si>
  <si>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</si>
  <si>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</si>
  <si>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</si>
  <si>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</si>
  <si>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</si>
  <si>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</si>
  <si>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</si>
  <si>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</si>
  <si>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</si>
  <si>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</si>
  <si>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</si>
  <si>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</si>
  <si>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</si>
  <si>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</si>
  <si>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</si>
  <si>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</si>
  <si>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</si>
  <si>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</si>
  <si>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</si>
  <si>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</si>
  <si>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</si>
  <si>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</si>
  <si>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</si>
  <si>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</si>
  <si>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</si>
  <si>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</si>
  <si>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</si>
  <si>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</si>
  <si>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</si>
  <si>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</si>
  <si>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</si>
  <si>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</si>
  <si>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</si>
  <si>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</si>
  <si>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</si>
  <si>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</si>
  <si>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</si>
  <si>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</si>
  <si>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</si>
  <si>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</si>
  <si>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</si>
  <si>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</si>
  <si>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</si>
  <si>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</si>
  <si>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</si>
  <si>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</si>
  <si>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</si>
  <si>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</si>
  <si>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</si>
  <si>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</si>
  <si>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</si>
  <si>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</si>
  <si>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</si>
  <si>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</si>
  <si>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</si>
  <si>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</si>
  <si>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</si>
  <si>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</si>
  <si>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</si>
  <si>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</si>
  <si>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</si>
  <si>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</si>
  <si>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</si>
  <si>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</si>
  <si>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</si>
  <si>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</si>
  <si>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</si>
  <si>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</si>
  <si>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</si>
  <si>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</si>
  <si>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</si>
  <si>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</si>
  <si>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</si>
  <si>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</si>
  <si>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</si>
  <si>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</si>
  <si>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</si>
  <si>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</si>
  <si>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</si>
  <si>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</si>
  <si>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</si>
  <si>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</si>
  <si>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</si>
  <si>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</si>
  <si>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</si>
  <si>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</si>
  <si>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</si>
  <si>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</si>
  <si>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</si>
  <si>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</si>
  <si>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</si>
  <si>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</si>
  <si>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</si>
  <si>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</si>
  <si>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</si>
  <si>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</si>
  <si>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</si>
  <si>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</si>
  <si>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</si>
  <si>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</si>
  <si>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</si>
  <si>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</si>
  <si>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</si>
  <si>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</si>
  <si>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</si>
  <si>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</si>
  <si>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</si>
  <si>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</si>
  <si>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</si>
  <si>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</si>
  <si>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</si>
  <si>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</si>
  <si>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</si>
  <si>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</si>
  <si>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</si>
  <si>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</si>
  <si>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</si>
  <si>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</si>
  <si>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</si>
  <si>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</si>
  <si>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</si>
  <si>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</si>
  <si>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</si>
  <si>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</si>
  <si>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</si>
  <si>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</si>
  <si>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</si>
  <si>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</si>
  <si>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</si>
  <si>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</si>
  <si>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</si>
  <si>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</si>
  <si>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</si>
  <si>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</si>
  <si>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</si>
  <si>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</si>
  <si>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</si>
  <si>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</si>
  <si>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</si>
  <si>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</si>
  <si>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</si>
  <si>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</si>
  <si>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</si>
  <si>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</si>
  <si>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</si>
  <si>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</si>
  <si>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</si>
  <si>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</si>
  <si>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</si>
  <si>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</si>
  <si>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</si>
  <si>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</si>
  <si>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</si>
  <si>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</si>
  <si>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</si>
  <si>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</si>
  <si>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</si>
  <si>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</si>
  <si>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</si>
  <si>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</si>
  <si>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</si>
  <si>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</si>
  <si>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</si>
  <si>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</si>
  <si>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</si>
  <si>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</si>
  <si>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</si>
  <si>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</si>
  <si>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</si>
  <si>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</si>
  <si>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</si>
  <si>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</si>
  <si>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</si>
  <si>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</si>
  <si>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</si>
  <si>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</si>
  <si>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</si>
  <si>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</si>
  <si>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</si>
  <si>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</si>
  <si>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</si>
  <si>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</si>
  <si>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</si>
  <si>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</si>
  <si>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</si>
  <si>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</si>
  <si>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</si>
  <si>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</si>
  <si>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</si>
  <si>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</si>
  <si>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</si>
  <si>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</si>
  <si>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</si>
  <si>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</si>
  <si>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</si>
  <si>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</si>
  <si>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</si>
  <si>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</si>
  <si>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</si>
  <si>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</si>
  <si>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</si>
  <si>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</si>
  <si>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</si>
  <si>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</si>
  <si>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</si>
  <si>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</si>
  <si>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</si>
  <si>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</si>
  <si>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</si>
  <si>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</si>
  <si>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</si>
  <si>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</si>
  <si>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</si>
  <si>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</si>
  <si>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</si>
  <si>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</si>
  <si>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</si>
  <si>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</si>
  <si>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</si>
  <si>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</si>
  <si>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</si>
  <si>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</si>
  <si>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</si>
  <si>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</si>
  <si>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</si>
  <si>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</si>
  <si>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</si>
  <si>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</si>
  <si>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</si>
  <si>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</si>
  <si>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</si>
  <si>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</si>
  <si>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</si>
  <si>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</si>
  <si>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</si>
  <si>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</si>
  <si>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</si>
  <si>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</si>
  <si>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</si>
  <si>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</si>
  <si>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</si>
  <si>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</si>
  <si>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</si>
  <si>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</si>
  <si>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</si>
  <si>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</si>
  <si>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</si>
  <si>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</si>
  <si>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</si>
  <si>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</si>
  <si>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</si>
  <si>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</si>
  <si>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</si>
  <si>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</si>
  <si>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</si>
  <si>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</si>
  <si>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</si>
  <si>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</si>
  <si>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</si>
  <si>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</si>
  <si>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</si>
  <si>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</si>
  <si>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</si>
  <si>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</si>
  <si>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</si>
  <si>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</si>
  <si>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</si>
  <si>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</si>
  <si>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</si>
  <si>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</si>
  <si>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</si>
  <si>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</si>
  <si>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</si>
  <si>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</si>
  <si>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</si>
  <si>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</si>
  <si>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</si>
  <si>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</si>
  <si>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</si>
  <si>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</si>
  <si>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</si>
  <si>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</si>
  <si>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</si>
  <si>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</si>
  <si>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</si>
  <si>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</si>
  <si>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</si>
  <si>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</si>
  <si>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</si>
  <si>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</si>
  <si>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</si>
  <si>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</si>
  <si>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</si>
  <si>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</si>
  <si>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</si>
  <si>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</si>
  <si>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</si>
  <si>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</si>
  <si>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</si>
  <si>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</si>
  <si>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</si>
  <si>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</si>
  <si>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</si>
  <si>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</si>
  <si>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</si>
  <si>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</si>
  <si>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</si>
  <si>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</si>
  <si>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</si>
  <si>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</si>
  <si>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</si>
  <si>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</si>
  <si>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</si>
  <si>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</si>
  <si>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</si>
  <si>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</si>
  <si>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</si>
  <si>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</si>
  <si>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</si>
  <si>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</si>
  <si>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</si>
  <si>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</si>
  <si>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</si>
  <si>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</si>
  <si>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</si>
  <si>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</si>
  <si>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</si>
  <si>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</si>
  <si>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</si>
  <si>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</si>
  <si>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</si>
  <si>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</si>
  <si>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</si>
  <si>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</si>
  <si>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</si>
  <si>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</si>
  <si>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</si>
  <si>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</si>
  <si>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</si>
  <si>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</si>
  <si>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</si>
  <si>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</si>
  <si>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</si>
  <si>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</si>
  <si>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</si>
  <si>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</si>
  <si>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</si>
  <si>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</si>
  <si>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</si>
  <si>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</si>
  <si>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</si>
  <si>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</si>
  <si>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</si>
  <si>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</si>
  <si>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</si>
  <si>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</si>
  <si>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</si>
  <si>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</si>
  <si>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</si>
  <si>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</si>
  <si>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</si>
  <si>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</si>
  <si>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</si>
  <si>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</si>
  <si>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</si>
  <si>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</si>
  <si>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</si>
  <si>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</si>
  <si>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</si>
  <si>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</si>
  <si>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</si>
  <si>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</si>
  <si>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</si>
  <si>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</si>
  <si>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</si>
  <si>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</si>
  <si>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</si>
  <si>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</si>
  <si>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</si>
  <si>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</si>
  <si>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</si>
  <si>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</si>
  <si>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</si>
  <si>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</si>
  <si>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</si>
  <si>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</si>
  <si>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</si>
  <si>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</si>
  <si>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</si>
  <si>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</si>
  <si>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</si>
  <si>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</si>
  <si>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</si>
  <si>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</si>
  <si>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</si>
  <si>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</si>
  <si>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</si>
  <si>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</si>
  <si>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</si>
  <si>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</si>
  <si>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</si>
  <si>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</si>
  <si>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</si>
  <si>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</si>
  <si>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</si>
  <si>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</si>
  <si>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</si>
  <si>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</si>
  <si>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</si>
  <si>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</si>
  <si>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</si>
  <si>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</si>
  <si>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</si>
  <si>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</si>
  <si>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</si>
  <si>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</si>
  <si>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</si>
  <si>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</si>
  <si>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</si>
  <si>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</si>
  <si>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</si>
  <si>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</si>
  <si>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</si>
  <si>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</si>
  <si>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</si>
  <si>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</si>
  <si>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</si>
  <si>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</si>
  <si>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</si>
  <si>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</si>
  <si>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</si>
  <si>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</si>
  <si>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</si>
  <si>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</si>
  <si>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</si>
  <si>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</si>
  <si>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</si>
  <si>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</si>
  <si>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</si>
  <si>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</si>
  <si>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</si>
  <si>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</si>
  <si>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</si>
  <si>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</si>
  <si>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</si>
  <si>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</si>
  <si>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</si>
  <si>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</si>
  <si>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</si>
  <si>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</si>
  <si>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</si>
  <si>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</si>
  <si>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</si>
  <si>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</si>
  <si>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</si>
  <si>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</si>
  <si>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</si>
  <si>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</si>
  <si>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</si>
  <si>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</si>
  <si>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</si>
  <si>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</si>
  <si>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</si>
  <si>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</si>
  <si>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</si>
  <si>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</si>
  <si>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</si>
  <si>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</si>
  <si>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</si>
  <si>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</si>
  <si>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</si>
  <si>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</si>
  <si>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</si>
  <si>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</si>
  <si>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</si>
  <si>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</si>
  <si>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</si>
  <si>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</si>
  <si>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</si>
  <si>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</si>
  <si>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</si>
  <si>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</si>
  <si>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</si>
  <si>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</si>
  <si>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</si>
  <si>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</si>
  <si>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</si>
  <si>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</si>
  <si>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</si>
  <si>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</si>
  <si>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</si>
  <si>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</si>
  <si>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</si>
  <si>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</si>
  <si>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</si>
  <si>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</si>
  <si>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</si>
  <si>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</si>
  <si>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</si>
  <si>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</si>
  <si>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</si>
  <si>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</si>
  <si>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</si>
  <si>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</si>
  <si>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</si>
  <si>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</si>
  <si>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</si>
  <si>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</si>
  <si>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</si>
  <si>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</si>
  <si>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</si>
  <si>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</si>
  <si>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</si>
  <si>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</si>
  <si>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</si>
  <si>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</si>
  <si>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</si>
  <si>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</si>
  <si>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</si>
  <si>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</si>
  <si>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</si>
  <si>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</si>
  <si>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</si>
  <si>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</si>
  <si>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</si>
  <si>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</si>
  <si>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</si>
  <si>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</si>
  <si>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</si>
  <si>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</si>
  <si>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</si>
  <si>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</si>
  <si>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</si>
  <si>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</si>
  <si>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</si>
  <si>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</si>
  <si>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</si>
  <si>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</si>
  <si>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</si>
  <si>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</si>
  <si>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</si>
  <si>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</si>
  <si>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</si>
  <si>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</si>
  <si>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</si>
  <si>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</si>
  <si>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</si>
  <si>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</si>
  <si>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</si>
  <si>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</si>
  <si>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</si>
  <si>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</si>
  <si>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</si>
  <si>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</si>
  <si>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</si>
  <si>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</si>
  <si>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</si>
  <si>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</si>
  <si>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</si>
  <si>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</si>
  <si>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</si>
  <si>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</si>
  <si>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</si>
  <si>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</si>
  <si>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</si>
  <si>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</si>
  <si>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</si>
  <si>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</si>
  <si>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</si>
  <si>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</si>
  <si>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</si>
  <si>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</si>
  <si>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</si>
  <si>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</si>
  <si>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</si>
  <si>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</si>
  <si>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</si>
  <si>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</si>
  <si>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</si>
  <si>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</si>
  <si>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</si>
  <si>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</si>
  <si>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</si>
  <si>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</si>
  <si>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</si>
  <si>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</si>
  <si>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</si>
  <si>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</si>
  <si>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</si>
  <si>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</si>
  <si>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</si>
  <si>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</si>
  <si>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</si>
  <si>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</si>
  <si>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</si>
  <si>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</si>
  <si>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</si>
  <si>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</si>
  <si>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</si>
  <si>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</si>
  <si>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</si>
  <si>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</si>
  <si>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</si>
  <si>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</si>
  <si>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</si>
  <si>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</si>
  <si>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</si>
  <si>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</si>
  <si>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</si>
  <si>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</si>
  <si>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</si>
  <si>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</si>
  <si>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</si>
  <si>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</si>
  <si>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</si>
  <si>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</si>
  <si>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</si>
  <si>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</si>
  <si>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</si>
  <si>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</si>
  <si>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</si>
  <si>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</si>
  <si>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</si>
  <si>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</si>
  <si>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</si>
  <si>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</si>
  <si>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</si>
  <si>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</si>
  <si>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</si>
  <si>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</si>
  <si>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</si>
  <si>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</si>
  <si>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</si>
  <si>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</si>
  <si>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</si>
  <si>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</si>
  <si>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</si>
  <si>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</si>
  <si>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</si>
  <si>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</si>
  <si>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</si>
  <si>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</si>
  <si>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</si>
  <si>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</si>
  <si>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</si>
  <si>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</si>
  <si>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</si>
  <si>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</si>
  <si>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</si>
  <si>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</si>
  <si>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</si>
  <si>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</si>
  <si>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</si>
  <si>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</si>
  <si>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</si>
  <si>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</si>
  <si>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</si>
  <si>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</si>
  <si>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</si>
  <si>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</si>
  <si>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</si>
  <si>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</si>
  <si>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</si>
  <si>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</si>
  <si>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</si>
  <si>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</si>
  <si>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</si>
  <si>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</si>
  <si>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</si>
  <si>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</si>
  <si>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</si>
  <si>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</si>
  <si>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</si>
  <si>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</si>
  <si>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</si>
  <si>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</si>
  <si>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</si>
  <si>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</si>
  <si>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</si>
  <si>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</si>
  <si>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</si>
  <si>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</si>
  <si>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</si>
  <si>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</si>
  <si>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</si>
  <si>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</si>
  <si>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</si>
  <si>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</si>
  <si>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</si>
  <si>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</si>
  <si>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</si>
  <si>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</si>
  <si>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</si>
  <si>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</si>
  <si>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</si>
  <si>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</si>
  <si>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</si>
  <si>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</si>
  <si>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</si>
  <si>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</si>
  <si>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</si>
  <si>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</si>
  <si>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</si>
  <si>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</si>
  <si>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</si>
  <si>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</si>
  <si>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</si>
  <si>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</si>
  <si>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</si>
  <si>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</si>
  <si>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</si>
  <si>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</si>
  <si>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</si>
  <si>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</si>
  <si>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</si>
  <si>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</si>
  <si>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</si>
  <si>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</si>
  <si>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</si>
  <si>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</si>
  <si>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</si>
  <si>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</si>
  <si>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</si>
  <si>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</si>
  <si>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</si>
  <si>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</si>
  <si>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</si>
  <si>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</si>
  <si>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</si>
  <si>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</si>
  <si>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</si>
  <si>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</si>
  <si>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</si>
  <si>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</si>
  <si>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</si>
  <si>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</si>
  <si>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</si>
  <si>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</si>
  <si>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</si>
  <si>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</si>
  <si>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</si>
  <si>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</si>
  <si>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</si>
  <si>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</si>
  <si>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</si>
  <si>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</si>
  <si>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</si>
  <si>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</si>
  <si>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</si>
  <si>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</si>
  <si>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</si>
  <si>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</si>
  <si>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</si>
  <si>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</si>
  <si>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</si>
  <si>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</si>
  <si>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</si>
  <si>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</si>
  <si>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</si>
  <si>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</si>
  <si>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</si>
  <si>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</si>
  <si>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</si>
  <si>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</si>
  <si>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</si>
  <si>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</si>
  <si>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</si>
  <si>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</si>
  <si>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</si>
  <si>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</si>
  <si>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</si>
  <si>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</si>
  <si>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</si>
  <si>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</si>
  <si>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</si>
  <si>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</si>
  <si>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</si>
  <si>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</si>
  <si>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</si>
  <si>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</si>
  <si>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</si>
  <si>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</si>
  <si>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</si>
  <si>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</si>
  <si>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</si>
  <si>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</si>
  <si>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</si>
  <si>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</si>
  <si>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</si>
  <si>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</si>
  <si>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</si>
  <si>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</si>
  <si>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</si>
  <si>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</si>
  <si>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</si>
  <si>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</si>
  <si>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</si>
  <si>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</si>
  <si>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</si>
  <si>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</si>
  <si>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</si>
  <si>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</si>
  <si>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</si>
  <si>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</si>
  <si>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</si>
  <si>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</si>
  <si>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</si>
  <si>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</si>
  <si>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</si>
  <si>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</si>
  <si>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</si>
  <si>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</si>
  <si>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</si>
  <si>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</si>
  <si>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</si>
  <si>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</si>
  <si>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</si>
  <si>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</si>
  <si>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</si>
  <si>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</si>
  <si>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</si>
  <si>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</si>
  <si>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</si>
  <si>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</si>
  <si>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</si>
  <si>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</si>
  <si>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</si>
  <si>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</si>
  <si>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</si>
  <si>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</si>
  <si>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</si>
  <si>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</si>
  <si>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</si>
  <si>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</si>
  <si>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</si>
  <si>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</si>
  <si>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</si>
  <si>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</si>
  <si>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</si>
  <si>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</si>
  <si>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</si>
  <si>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</si>
  <si>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</si>
  <si>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</si>
  <si>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</si>
  <si>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</si>
  <si>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</si>
  <si>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</si>
  <si>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</si>
  <si>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</si>
  <si>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</si>
  <si>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</si>
  <si>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</si>
  <si>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</si>
  <si>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</si>
  <si>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</si>
  <si>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</si>
  <si>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</si>
  <si>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</si>
  <si>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</si>
  <si>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</si>
  <si>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</si>
  <si>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</si>
  <si>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</si>
  <si>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</si>
  <si>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</si>
  <si>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</si>
  <si>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</si>
  <si>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</si>
  <si>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</si>
  <si>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</si>
  <si>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</si>
  <si>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</si>
  <si>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</si>
  <si>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</si>
  <si>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</si>
  <si>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</si>
  <si>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</si>
  <si>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</si>
  <si>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</si>
  <si>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</si>
  <si>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</si>
  <si>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</si>
  <si>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</si>
  <si>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</si>
  <si>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</si>
  <si>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</si>
  <si>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</si>
  <si>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</si>
  <si>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</si>
  <si>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</si>
  <si>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</si>
  <si>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</si>
  <si>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</si>
  <si>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</si>
  <si>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</si>
  <si>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</si>
  <si>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</si>
  <si>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</si>
  <si>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</si>
  <si>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</si>
  <si>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</si>
  <si>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</si>
  <si>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</si>
  <si>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</si>
  <si>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</si>
  <si>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</si>
  <si>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</si>
  <si>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</si>
  <si>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</si>
  <si>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</si>
  <si>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</si>
  <si>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</si>
  <si>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</si>
  <si>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</si>
  <si>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</si>
  <si>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</si>
  <si>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</si>
  <si>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</si>
  <si>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</si>
  <si>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</si>
  <si>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</si>
  <si>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</si>
  <si>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</si>
  <si>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</si>
  <si>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</si>
  <si>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</si>
  <si>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</si>
  <si>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</si>
  <si>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</si>
  <si>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</si>
  <si>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</si>
  <si>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</si>
  <si>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</si>
  <si>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</si>
  <si>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</si>
  <si>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</si>
  <si>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</si>
  <si>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</si>
  <si>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</si>
  <si>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</si>
  <si>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</si>
  <si>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</si>
  <si>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</si>
  <si>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</si>
  <si>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</si>
  <si>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</si>
  <si>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</si>
  <si>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</si>
  <si>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</si>
  <si>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</si>
  <si>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</si>
  <si>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</si>
  <si>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</si>
  <si>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</si>
  <si>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</si>
  <si>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</si>
  <si>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</si>
  <si>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</si>
  <si>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</si>
  <si>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</si>
  <si>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</si>
  <si>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</si>
  <si>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</si>
  <si>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</si>
  <si>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</si>
  <si>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</si>
  <si>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</si>
  <si>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</si>
  <si>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</si>
  <si>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</si>
  <si>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</si>
  <si>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</si>
  <si>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</si>
  <si>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</si>
  <si>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</si>
  <si>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</si>
  <si>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</si>
  <si>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</si>
  <si>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</si>
  <si>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</si>
  <si>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</si>
  <si>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</si>
  <si>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</si>
  <si>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</si>
  <si>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</si>
  <si>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</si>
  <si>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</si>
  <si>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</si>
  <si>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</si>
  <si>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</si>
  <si>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</si>
  <si>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</si>
  <si>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</si>
  <si>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</si>
  <si>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</si>
  <si>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</si>
  <si>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</si>
  <si>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</si>
  <si>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</si>
  <si>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</si>
  <si>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</si>
  <si>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</si>
  <si>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</si>
  <si>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</si>
  <si>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</si>
  <si>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</si>
  <si>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</si>
  <si>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</si>
  <si>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</si>
  <si>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</si>
  <si>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</si>
  <si>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</si>
  <si>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</si>
  <si>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</si>
  <si>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</si>
  <si>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</si>
  <si>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</si>
  <si>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</si>
  <si>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</si>
  <si>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</si>
  <si>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</si>
  <si>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</si>
  <si>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</si>
  <si>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</si>
  <si>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</si>
  <si>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</si>
  <si>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</si>
  <si>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</si>
  <si>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</si>
  <si>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</si>
  <si>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</si>
  <si>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</si>
  <si>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</si>
  <si>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</si>
  <si>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</si>
  <si>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</si>
  <si>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</si>
  <si>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</si>
  <si>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</si>
  <si>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</si>
  <si>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</si>
  <si>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</si>
  <si>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</si>
  <si>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</si>
  <si>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</si>
  <si>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</si>
  <si>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</si>
  <si>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</si>
  <si>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</si>
  <si>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</si>
  <si>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</si>
  <si>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</si>
  <si>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</si>
  <si>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</si>
  <si>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</si>
  <si>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</si>
  <si>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</si>
  <si>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</si>
  <si>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</si>
  <si>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</si>
  <si>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</si>
  <si>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</si>
  <si>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</si>
  <si>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</si>
  <si>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</si>
  <si>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</si>
  <si>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</si>
  <si>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</si>
  <si>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</si>
  <si>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</si>
  <si>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</si>
  <si>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</si>
  <si>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</si>
  <si>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</si>
  <si>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</si>
  <si>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</si>
  <si>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</si>
  <si>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</si>
  <si>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</si>
  <si>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</si>
  <si>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</si>
  <si>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</si>
  <si>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</si>
  <si>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</si>
  <si>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</si>
  <si>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</si>
  <si>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</si>
  <si>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</si>
  <si>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</si>
  <si>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</si>
  <si>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</si>
  <si>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</si>
  <si>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</si>
  <si>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</si>
  <si>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</si>
  <si>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</si>
  <si>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</si>
  <si>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</si>
  <si>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</si>
  <si>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</si>
  <si>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</si>
  <si>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</si>
  <si>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</si>
  <si>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</si>
  <si>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</si>
  <si>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</si>
  <si>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</si>
  <si>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</si>
  <si>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</si>
  <si>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</si>
  <si>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</si>
  <si>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</si>
  <si>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</si>
  <si>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</si>
  <si>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</si>
  <si>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</si>
  <si>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</si>
  <si>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</si>
  <si>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</si>
  <si>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</si>
  <si>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</si>
  <si>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</si>
  <si>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</si>
  <si>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</si>
  <si>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</si>
  <si>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</si>
  <si>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</si>
  <si>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</si>
  <si>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</si>
  <si>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</si>
  <si>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</si>
  <si>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</si>
  <si>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</si>
  <si>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</si>
  <si>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</si>
  <si>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</si>
  <si>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</si>
  <si>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</si>
  <si>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</si>
  <si>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</si>
  <si>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</si>
  <si>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</si>
  <si>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</si>
  <si>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</si>
  <si>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</si>
  <si>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</si>
  <si>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</si>
  <si>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</si>
  <si>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</si>
  <si>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</si>
  <si>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</si>
  <si>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</si>
  <si>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</si>
  <si>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</si>
  <si>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</si>
  <si>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</si>
  <si>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</si>
  <si>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</si>
  <si>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</si>
  <si>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</si>
  <si>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</si>
  <si>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</si>
  <si>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</si>
  <si>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</si>
  <si>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</si>
  <si>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</si>
  <si>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</si>
  <si>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</si>
  <si>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</si>
  <si>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</si>
  <si>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</si>
  <si>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</si>
  <si>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</si>
  <si>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</si>
  <si>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</si>
  <si>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</si>
  <si>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</si>
  <si>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</si>
  <si>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</si>
  <si>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</si>
  <si>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</si>
  <si>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</si>
  <si>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</si>
  <si>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</si>
  <si>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</si>
  <si>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</si>
  <si>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</si>
  <si>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</si>
  <si>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</si>
  <si>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</si>
  <si>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</si>
  <si>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</si>
  <si>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</si>
  <si>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</si>
  <si>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</si>
  <si>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</si>
  <si>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</si>
  <si>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</si>
  <si>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</si>
  <si>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</si>
  <si>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</si>
  <si>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</si>
  <si>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</si>
  <si>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</si>
  <si>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</si>
  <si>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</si>
  <si>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</si>
  <si>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</si>
  <si>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</si>
  <si>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</si>
  <si>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</si>
  <si>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</si>
  <si>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</si>
  <si>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</si>
  <si>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</si>
  <si>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</si>
  <si>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</si>
  <si>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</si>
  <si>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</si>
  <si>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</si>
  <si>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</si>
  <si>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</si>
  <si>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</si>
  <si>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</si>
  <si>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</si>
  <si>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</si>
  <si>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</si>
  <si>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</si>
  <si>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</si>
  <si>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</si>
  <si>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</si>
  <si>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</si>
  <si>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</si>
  <si>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</si>
  <si>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</si>
  <si>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</si>
  <si>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</si>
  <si>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</si>
  <si>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</si>
  <si>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</si>
  <si>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</si>
  <si>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</si>
  <si>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</si>
  <si>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</si>
  <si>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</si>
  <si>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</si>
  <si>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</si>
  <si>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</si>
  <si>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</si>
  <si>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</si>
  <si>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</si>
  <si>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</si>
  <si>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</si>
  <si>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</si>
  <si>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</si>
  <si>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</si>
  <si>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</si>
  <si>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</si>
  <si>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</si>
  <si>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</si>
  <si>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</si>
  <si>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</si>
  <si>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</si>
  <si>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</si>
  <si>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</si>
  <si>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</si>
  <si>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</si>
  <si>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</si>
  <si>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</si>
  <si>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</si>
  <si>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</si>
  <si>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</si>
  <si>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</si>
  <si>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</si>
  <si>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</si>
  <si>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</si>
  <si>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</si>
  <si>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</si>
  <si>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</si>
  <si>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</si>
  <si>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</si>
  <si>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</si>
  <si>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</si>
  <si>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</si>
  <si>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</si>
  <si>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</si>
  <si>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</si>
  <si>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</si>
  <si>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</si>
  <si>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</si>
  <si>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</si>
  <si>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</si>
  <si>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</si>
  <si>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</si>
  <si>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</si>
  <si>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</si>
  <si>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</si>
  <si>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</si>
  <si>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</si>
  <si>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</si>
  <si>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</si>
  <si>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</si>
  <si>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</si>
  <si>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</si>
  <si>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</si>
  <si>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</si>
  <si>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</si>
  <si>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</si>
  <si>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</si>
  <si>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</si>
  <si>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</si>
  <si>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</si>
  <si>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</si>
  <si>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</si>
  <si>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</si>
  <si>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</si>
  <si>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</si>
  <si>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</si>
  <si>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</si>
  <si>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</si>
  <si>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</si>
  <si>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</si>
  <si>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</si>
  <si>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</si>
  <si>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</si>
  <si>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</si>
  <si>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</si>
  <si>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</si>
  <si>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</si>
  <si>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</si>
  <si>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</si>
  <si>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</si>
  <si>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</si>
  <si>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</si>
  <si>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</si>
  <si>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</si>
  <si>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</si>
  <si>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</si>
  <si>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</si>
  <si>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</si>
  <si>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</si>
  <si>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</si>
  <si>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</si>
  <si>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</si>
  <si>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</si>
  <si>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</si>
  <si>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</si>
  <si>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</si>
  <si>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</si>
  <si>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</si>
  <si>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</si>
  <si>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</si>
  <si>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</si>
  <si>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</si>
  <si>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</si>
  <si>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</si>
  <si>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</si>
  <si>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</si>
  <si>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</si>
  <si>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</si>
  <si>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</si>
  <si>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</si>
  <si>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</si>
  <si>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</si>
  <si>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</si>
  <si>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</si>
  <si>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</si>
  <si>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</si>
  <si>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</si>
  <si>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</si>
  <si>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</si>
  <si>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</si>
  <si>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</si>
  <si>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</si>
  <si>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</si>
  <si>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</si>
  <si>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</si>
  <si>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</si>
  <si>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</si>
  <si>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</si>
  <si>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</si>
  <si>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</si>
  <si>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</si>
  <si>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</si>
  <si>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</si>
  <si>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</si>
  <si>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</si>
  <si>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</si>
  <si>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</si>
  <si>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</si>
  <si>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</si>
  <si>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</si>
  <si>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</si>
  <si>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</si>
  <si>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</si>
  <si>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</si>
  <si>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</si>
  <si>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</si>
  <si>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</si>
  <si>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</si>
  <si>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</si>
  <si>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</si>
  <si>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</si>
  <si>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</si>
  <si>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</si>
  <si>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</si>
  <si>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</si>
  <si>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</si>
  <si>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</si>
  <si>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</si>
  <si>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</si>
  <si>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</si>
  <si>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</si>
  <si>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</si>
  <si>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</si>
  <si>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</si>
  <si>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</si>
  <si>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</si>
  <si>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</si>
  <si>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</si>
  <si>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</si>
  <si>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</si>
  <si>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</si>
  <si>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</si>
  <si>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</si>
  <si>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</si>
  <si>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</si>
  <si>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</si>
  <si>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</si>
  <si>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</si>
  <si>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</si>
  <si>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</si>
  <si>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</si>
  <si>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</si>
  <si>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</si>
  <si>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</si>
  <si>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</si>
  <si>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</si>
  <si>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</si>
  <si>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</si>
  <si>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</si>
  <si>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</si>
  <si>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</si>
  <si>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</si>
  <si>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</si>
  <si>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</si>
  <si>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</si>
  <si>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</si>
  <si>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</si>
  <si>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</si>
  <si>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</si>
  <si>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</si>
  <si>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</si>
  <si>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</si>
  <si>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</si>
  <si>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</si>
  <si>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</si>
  <si>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</si>
  <si>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</si>
  <si>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</si>
  <si>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</si>
  <si>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</si>
  <si>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</si>
  <si>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</si>
  <si>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</si>
  <si>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</si>
  <si>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</si>
  <si>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</si>
  <si>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</si>
  <si>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</si>
  <si>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</si>
  <si>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</si>
  <si>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</si>
  <si>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</si>
  <si>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</si>
  <si>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</si>
  <si>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</si>
  <si>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</si>
  <si>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</si>
  <si>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</si>
  <si>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</si>
  <si>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</si>
  <si>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</si>
  <si>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</si>
  <si>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</si>
  <si>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</si>
  <si>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</si>
  <si>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</si>
  <si>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</si>
  <si>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</si>
  <si>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</si>
  <si>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</si>
  <si>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</si>
  <si>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</si>
  <si>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</si>
  <si>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</si>
  <si>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</si>
  <si>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</si>
  <si>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</si>
  <si>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</si>
  <si>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</si>
  <si>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</si>
  <si>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</si>
  <si>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</si>
  <si>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</si>
  <si>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</si>
  <si>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</si>
  <si>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</si>
  <si>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</si>
  <si>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</si>
  <si>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</si>
  <si>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</si>
  <si>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</si>
  <si>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</si>
  <si>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</si>
  <si>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</si>
  <si>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</si>
  <si>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</si>
  <si>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</si>
  <si>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</si>
  <si>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</si>
  <si>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</si>
  <si>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</si>
  <si>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</si>
  <si>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</si>
  <si>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</si>
  <si>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</si>
  <si>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</si>
  <si>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</si>
  <si>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</si>
  <si>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</si>
  <si>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</si>
  <si>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</si>
  <si>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</si>
  <si>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</si>
  <si>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</si>
  <si>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</si>
  <si>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</si>
  <si>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</si>
  <si>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</si>
  <si>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</si>
  <si>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</si>
  <si>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</si>
  <si>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</si>
  <si>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</si>
  <si>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</si>
  <si>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</si>
  <si>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</si>
  <si>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</si>
  <si>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</si>
  <si>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</si>
  <si>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</si>
  <si>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</si>
  <si>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</si>
  <si>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</si>
  <si>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</si>
  <si>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</si>
  <si>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</si>
  <si>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</si>
  <si>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</si>
  <si>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</si>
  <si>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</si>
  <si>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</si>
  <si>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</si>
  <si>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</si>
  <si>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</si>
  <si>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</si>
  <si>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</si>
  <si>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</si>
  <si>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</si>
  <si>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</si>
  <si>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</si>
  <si>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</si>
  <si>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</si>
  <si>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</si>
  <si>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</si>
  <si>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</si>
  <si>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</si>
  <si>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</si>
  <si>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</si>
  <si>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</si>
  <si>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</si>
  <si>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</si>
  <si>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</si>
  <si>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</si>
  <si>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</si>
  <si>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</si>
  <si>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</si>
  <si>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</si>
  <si>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</si>
  <si>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</si>
  <si>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</si>
  <si>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</si>
  <si>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</si>
  <si>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</si>
  <si>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</si>
  <si>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</si>
  <si>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</si>
  <si>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</si>
  <si>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</si>
  <si>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</si>
  <si>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</si>
  <si>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</si>
  <si>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</si>
  <si>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</si>
  <si>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</si>
  <si>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</si>
  <si>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</si>
  <si>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</si>
  <si>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</si>
  <si>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</si>
  <si>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</si>
  <si>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</si>
  <si>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</si>
  <si>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</si>
  <si>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</si>
  <si>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</si>
  <si>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</si>
  <si>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</si>
  <si>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</si>
  <si>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</si>
  <si>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</si>
  <si>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</si>
  <si>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</si>
  <si>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</si>
  <si>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</si>
  <si>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</si>
  <si>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</si>
  <si>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</si>
  <si>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</si>
  <si>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</si>
  <si>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</si>
  <si>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</si>
  <si>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</si>
  <si>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</si>
  <si>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</si>
  <si>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</si>
  <si>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</si>
  <si>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</si>
  <si>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</si>
  <si>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</si>
  <si>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</si>
  <si>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</si>
  <si>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</si>
  <si>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</si>
  <si>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</si>
  <si>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</si>
  <si>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</si>
  <si>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</si>
  <si>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</si>
  <si>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</si>
  <si>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</si>
  <si>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</si>
  <si>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</si>
  <si>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</si>
  <si>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</si>
  <si>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</si>
  <si>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</si>
  <si>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</si>
  <si>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</si>
  <si>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</si>
  <si>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</si>
  <si>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</si>
  <si>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</si>
  <si>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</si>
  <si>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</si>
  <si>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</si>
  <si>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</si>
  <si>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</si>
  <si>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</si>
  <si>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</si>
  <si>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</si>
  <si>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</si>
  <si>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</si>
  <si>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</si>
  <si>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</si>
  <si>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</si>
  <si>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</si>
  <si>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</si>
  <si>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</si>
  <si>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</si>
  <si>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</si>
  <si>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</si>
  <si>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</si>
  <si>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</si>
  <si>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</si>
  <si>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</si>
  <si>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</si>
  <si>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</si>
  <si>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</si>
  <si>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</si>
  <si>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</si>
  <si>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</si>
  <si>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</si>
  <si>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</si>
  <si>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</si>
  <si>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</si>
  <si>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</si>
  <si>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</si>
  <si>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</si>
  <si>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</si>
  <si>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</si>
  <si>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</si>
  <si>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</si>
  <si>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</si>
  <si>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</si>
  <si>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</si>
  <si>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</si>
  <si>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</si>
  <si>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</si>
  <si>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</si>
  <si>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</si>
  <si>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</si>
  <si>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</si>
  <si>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</si>
  <si>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</si>
  <si>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</si>
  <si>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</si>
  <si>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</si>
  <si>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</si>
  <si>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</si>
  <si>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</si>
  <si>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</si>
  <si>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</si>
  <si>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</si>
  <si>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</si>
  <si>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</si>
  <si>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</si>
  <si>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</si>
  <si>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</si>
  <si>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</si>
  <si>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</si>
  <si>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</si>
  <si>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</si>
  <si>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</si>
  <si>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</si>
  <si>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</si>
  <si>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</si>
  <si>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</si>
  <si>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</si>
  <si>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</si>
  <si>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</si>
  <si>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</si>
  <si>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</si>
  <si>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</si>
  <si>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</si>
  <si>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</si>
  <si>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</si>
  <si>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</si>
  <si>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</si>
  <si>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</si>
  <si>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</si>
  <si>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</si>
  <si>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</si>
  <si>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</si>
  <si>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</si>
  <si>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</si>
  <si>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</si>
  <si>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</si>
  <si>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</si>
  <si>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</si>
  <si>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</si>
  <si>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</si>
  <si>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</si>
  <si>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</si>
  <si>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</si>
  <si>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</si>
  <si>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</si>
  <si>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</si>
  <si>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</si>
  <si>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</si>
  <si>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</si>
  <si>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</si>
  <si>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</si>
  <si>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</si>
  <si>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</si>
  <si>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</si>
  <si>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</si>
  <si>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</si>
  <si>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</si>
  <si>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</si>
  <si>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</si>
  <si>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</si>
  <si>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</si>
  <si>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</si>
  <si>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</si>
  <si>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</si>
  <si>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</si>
  <si>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</si>
  <si>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</si>
  <si>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</si>
  <si>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</si>
  <si>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</si>
  <si>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</si>
  <si>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</si>
  <si>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</si>
  <si>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</si>
  <si>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</si>
  <si>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</si>
  <si>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</si>
  <si>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</si>
  <si>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</si>
  <si>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</si>
  <si>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</si>
  <si>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</si>
  <si>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</si>
  <si>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</si>
  <si>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</si>
  <si>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</si>
  <si>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</si>
  <si>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</si>
  <si>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</si>
  <si>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</si>
  <si>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</si>
  <si>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</si>
  <si>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</si>
  <si>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</si>
  <si>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</si>
  <si>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</si>
  <si>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</si>
  <si>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</si>
  <si>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</si>
  <si>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</si>
  <si>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</si>
  <si>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</si>
  <si>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</si>
  <si>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</si>
  <si>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</si>
  <si>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</si>
  <si>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</si>
  <si>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</si>
  <si>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</si>
  <si>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</si>
  <si>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</si>
  <si>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</si>
  <si>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</si>
  <si>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</si>
  <si>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</si>
  <si>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</si>
  <si>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</si>
  <si>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</si>
  <si>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</si>
  <si>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</si>
  <si>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</si>
  <si>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</si>
  <si>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</si>
  <si>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</si>
  <si>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</si>
  <si>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</si>
  <si>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</si>
  <si>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</si>
  <si>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</si>
  <si>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</si>
  <si>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</si>
  <si>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</si>
  <si>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</si>
  <si>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</si>
  <si>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</si>
  <si>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</si>
  <si>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</si>
  <si>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</si>
  <si>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</si>
  <si>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</si>
  <si>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</si>
  <si>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</si>
  <si>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</si>
  <si>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</si>
  <si>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</si>
  <si>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</si>
  <si>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</si>
  <si>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</si>
  <si>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</si>
  <si>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</si>
  <si>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</si>
  <si>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</si>
  <si>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</si>
  <si>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</si>
  <si>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</si>
  <si>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</si>
  <si>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</si>
  <si>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</si>
  <si>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</si>
  <si>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</si>
  <si>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</si>
  <si>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</si>
  <si>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</si>
  <si>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</si>
  <si>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</si>
  <si>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</si>
  <si>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</si>
  <si>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</si>
  <si>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</si>
  <si>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</si>
  <si>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</si>
  <si>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</si>
  <si>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</si>
  <si>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</si>
  <si>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</si>
  <si>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</si>
  <si>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</si>
  <si>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</si>
  <si>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</si>
  <si>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</si>
  <si>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</si>
  <si>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</si>
  <si>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</si>
  <si>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</si>
  <si>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</si>
  <si>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</si>
  <si>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</si>
  <si>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</si>
  <si>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</si>
  <si>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</si>
  <si>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</si>
  <si>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</si>
  <si>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</si>
  <si>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</si>
  <si>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</si>
  <si>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</si>
  <si>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</si>
  <si>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</si>
  <si>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</si>
  <si>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</si>
  <si>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</si>
  <si>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</si>
  <si>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</si>
  <si>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</si>
  <si>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</si>
  <si>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</si>
  <si>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</si>
  <si>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</si>
  <si>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</si>
  <si>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</si>
  <si>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</si>
  <si>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</si>
  <si>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</si>
  <si>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</si>
  <si>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</si>
  <si>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</si>
  <si>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</si>
  <si>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</si>
  <si>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</si>
  <si>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</si>
  <si>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</si>
  <si>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</si>
  <si>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</si>
  <si>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</si>
  <si>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</si>
  <si>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</si>
  <si>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</si>
  <si>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</si>
  <si>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</si>
  <si>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</si>
  <si>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</si>
  <si>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</si>
  <si>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</si>
  <si>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</si>
  <si>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</si>
  <si>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</si>
  <si>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</si>
  <si>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</si>
  <si>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</si>
  <si>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</si>
  <si>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</si>
  <si>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</si>
  <si>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</si>
  <si>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</si>
  <si>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</si>
  <si>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</si>
  <si>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</si>
  <si>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</si>
  <si>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</si>
  <si>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</si>
  <si>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</si>
  <si>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</si>
  <si>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</si>
  <si>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</si>
  <si>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</si>
  <si>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</si>
  <si>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</si>
  <si>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</si>
  <si>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</si>
  <si>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</si>
  <si>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</si>
  <si>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</si>
  <si>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</si>
  <si>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</si>
  <si>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</si>
  <si>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</si>
  <si>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</si>
  <si>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</si>
  <si>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</si>
  <si>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</si>
  <si>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</si>
  <si>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</si>
  <si>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</si>
  <si>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</si>
  <si>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</si>
  <si>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</si>
  <si>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</si>
  <si>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</si>
  <si>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</si>
  <si>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</si>
  <si>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</si>
  <si>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</si>
  <si>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</si>
  <si>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</si>
  <si>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</si>
  <si>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</si>
  <si>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</si>
  <si>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</si>
  <si>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</si>
  <si>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</si>
  <si>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</si>
  <si>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</si>
  <si>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</si>
  <si>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</si>
  <si>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</si>
  <si>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</si>
  <si>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</si>
  <si>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</si>
  <si>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</si>
  <si>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</si>
  <si>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</si>
  <si>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</si>
  <si>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</si>
  <si>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</si>
  <si>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</si>
  <si>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</si>
  <si>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</si>
  <si>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</si>
  <si>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</si>
  <si>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</si>
  <si>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</si>
  <si>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</si>
  <si>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</si>
  <si>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</si>
  <si>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</si>
  <si>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</si>
  <si>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</si>
  <si>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</si>
  <si>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</si>
  <si>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</si>
  <si>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</si>
  <si>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</si>
  <si>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</si>
  <si>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</si>
  <si>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</si>
  <si>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</si>
  <si>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</si>
  <si>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</si>
  <si>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</si>
  <si>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</si>
  <si>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</si>
  <si>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</si>
  <si>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</si>
  <si>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</si>
  <si>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</si>
  <si>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</si>
  <si>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</si>
  <si>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</si>
  <si>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</si>
  <si>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</si>
  <si>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</si>
  <si>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</si>
  <si>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</si>
  <si>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</si>
  <si>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</si>
  <si>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</si>
  <si>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</si>
  <si>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</si>
  <si>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</si>
  <si>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</si>
  <si>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</si>
  <si>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</si>
  <si>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</si>
  <si>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</si>
  <si>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</si>
  <si>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</si>
  <si>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</si>
  <si>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</si>
  <si>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</si>
  <si>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</si>
  <si>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</si>
  <si>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</si>
  <si>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</si>
  <si>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</si>
  <si>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</si>
  <si>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</si>
  <si>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</si>
  <si>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</si>
  <si>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</si>
  <si>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</si>
  <si>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</si>
  <si>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</si>
  <si>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</si>
  <si>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</si>
  <si>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</si>
  <si>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</si>
  <si>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</si>
  <si>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</si>
  <si>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</si>
  <si>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</si>
  <si>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</si>
  <si>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</si>
  <si>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</si>
  <si>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</si>
  <si>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</si>
  <si>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</si>
  <si>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</si>
  <si>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</si>
  <si>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</si>
  <si>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</si>
  <si>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</si>
  <si>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</si>
  <si>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</si>
  <si>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</si>
  <si>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</si>
  <si>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</si>
  <si>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</si>
  <si>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</si>
  <si>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</si>
  <si>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</si>
  <si>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</si>
  <si>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</si>
  <si>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</si>
  <si>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</si>
  <si>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</si>
  <si>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</si>
  <si>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</si>
  <si>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</si>
  <si>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</si>
  <si>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</si>
  <si>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</si>
  <si>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</si>
  <si>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</si>
  <si>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</si>
  <si>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</si>
  <si>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</si>
  <si>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</si>
  <si>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</si>
  <si>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</si>
  <si>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</si>
  <si>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</si>
  <si>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</si>
  <si>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</si>
  <si>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</si>
  <si>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</si>
  <si>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</si>
  <si>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</si>
  <si>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</si>
  <si>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</si>
  <si>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</si>
  <si>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</si>
  <si>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</si>
  <si>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</si>
  <si>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</si>
  <si>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</si>
  <si>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</si>
  <si>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</si>
  <si>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</si>
  <si>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</si>
  <si>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</si>
  <si>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</si>
  <si>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</si>
  <si>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</si>
  <si>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</si>
  <si>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</si>
  <si>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</si>
  <si>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</si>
  <si>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</si>
  <si>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</si>
  <si>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</si>
  <si>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</si>
  <si>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</si>
  <si>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</si>
  <si>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</si>
  <si>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</si>
  <si>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</si>
  <si>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</si>
  <si>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</si>
  <si>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</si>
  <si>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</si>
  <si>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</si>
  <si>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</si>
  <si>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</si>
  <si>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</si>
  <si>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</si>
  <si>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</si>
  <si>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</si>
  <si>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</si>
  <si>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</si>
  <si>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</si>
  <si>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</si>
  <si>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</si>
  <si>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</si>
  <si>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</si>
  <si>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</si>
  <si>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</si>
  <si>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</si>
  <si>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</si>
  <si>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</si>
  <si>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</si>
  <si>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</si>
  <si>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</si>
  <si>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</si>
  <si>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</si>
  <si>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</si>
  <si>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</si>
  <si>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</si>
  <si>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</si>
  <si>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</si>
  <si>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</si>
  <si>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</si>
  <si>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</si>
  <si>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</si>
  <si>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</si>
  <si>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</si>
  <si>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</si>
  <si>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</si>
  <si>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</si>
  <si>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</si>
  <si>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</si>
  <si>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</si>
  <si>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</si>
  <si>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</si>
  <si>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</si>
  <si>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</si>
  <si>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</si>
  <si>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</si>
  <si>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</si>
  <si>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</si>
  <si>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</si>
  <si>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</si>
  <si>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</si>
  <si>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</si>
  <si>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</si>
  <si>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</si>
  <si>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</si>
  <si>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</si>
  <si>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</si>
  <si>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</si>
  <si>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</si>
  <si>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</si>
  <si>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</si>
  <si>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</si>
  <si>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</si>
  <si>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</si>
  <si>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</si>
  <si>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</si>
  <si>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</si>
  <si>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</si>
  <si>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</si>
  <si>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</si>
  <si>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</si>
  <si>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</si>
  <si>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</si>
  <si>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</si>
  <si>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</si>
  <si>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</si>
  <si>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</si>
  <si>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</si>
  <si>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</si>
  <si>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</si>
  <si>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</si>
  <si>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</si>
  <si>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</si>
  <si>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</si>
  <si>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</si>
  <si>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</si>
  <si>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</si>
  <si>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</si>
  <si>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</si>
  <si>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</si>
  <si>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</si>
  <si>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</si>
  <si>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</si>
  <si>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</si>
  <si>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</si>
  <si>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</si>
  <si>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</si>
  <si>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</si>
  <si>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</si>
  <si>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</si>
  <si>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</si>
  <si>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</si>
  <si>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</si>
  <si>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</si>
  <si>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</si>
  <si>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</si>
  <si>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</si>
  <si>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</si>
  <si>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</si>
  <si>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</si>
  <si>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</si>
  <si>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</si>
  <si>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</si>
  <si>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</si>
  <si>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</si>
  <si>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</si>
  <si>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</si>
  <si>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</si>
  <si>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</si>
  <si>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</si>
  <si>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</si>
  <si>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</si>
  <si>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</si>
  <si>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</si>
  <si>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</si>
  <si>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</si>
  <si>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</si>
  <si>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</si>
  <si>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</si>
  <si>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</si>
  <si>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</si>
  <si>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</si>
  <si>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</si>
  <si>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</si>
  <si>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</si>
  <si>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</si>
  <si>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</si>
  <si>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</si>
  <si>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</si>
  <si>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</si>
  <si>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</si>
  <si>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</si>
  <si>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</si>
  <si>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</si>
  <si>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</si>
  <si>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</si>
  <si>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</si>
  <si>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</si>
  <si>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</si>
  <si>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</si>
  <si>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</si>
  <si>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</si>
  <si>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</si>
  <si>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</si>
  <si>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</si>
  <si>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</si>
  <si>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</si>
  <si>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</si>
  <si>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</si>
  <si>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</si>
  <si>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</si>
  <si>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</si>
  <si>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</si>
  <si>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</si>
  <si>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</si>
  <si>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</si>
  <si>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</si>
  <si>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</si>
  <si>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</si>
  <si>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</si>
  <si>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</si>
  <si>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</si>
  <si>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</si>
  <si>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</si>
  <si>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</si>
  <si>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</si>
  <si>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</si>
  <si>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</si>
  <si>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</si>
  <si>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</si>
  <si>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</si>
  <si>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</si>
  <si>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</si>
  <si>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</si>
  <si>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</si>
  <si>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</si>
  <si>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</si>
  <si>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</si>
  <si>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</si>
  <si>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</si>
  <si>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</si>
  <si>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</si>
  <si>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</si>
  <si>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</si>
  <si>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</si>
  <si>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</si>
  <si>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</si>
  <si>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</si>
  <si>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</si>
  <si>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</si>
  <si>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</si>
  <si>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</si>
  <si>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</si>
  <si>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</si>
  <si>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</si>
  <si>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</si>
  <si>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</si>
  <si>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</si>
  <si>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</si>
  <si>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</si>
  <si>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</si>
  <si>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</si>
  <si>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</si>
  <si>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</si>
  <si>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</si>
  <si>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</si>
  <si>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</si>
  <si>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</si>
  <si>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</si>
  <si>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</si>
  <si>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</si>
  <si>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</si>
  <si>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</si>
  <si>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</si>
  <si>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</si>
  <si>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</si>
  <si>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</si>
  <si>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</si>
  <si>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</si>
  <si>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</si>
  <si>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</si>
  <si>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</si>
  <si>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</si>
  <si>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</si>
  <si>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</si>
  <si>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</si>
  <si>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</si>
  <si>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</si>
  <si>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</si>
  <si>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</si>
  <si>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</si>
  <si>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</si>
  <si>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</si>
  <si>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</si>
  <si>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</si>
  <si>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</si>
  <si>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</si>
  <si>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</si>
  <si>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</si>
  <si>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</si>
  <si>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</si>
  <si>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</si>
  <si>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</si>
  <si>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</si>
  <si>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</si>
  <si>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</si>
  <si>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</si>
  <si>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</si>
  <si>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</si>
  <si>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</si>
  <si>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</si>
  <si>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</si>
  <si>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</si>
  <si>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</si>
  <si>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</si>
  <si>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</si>
  <si>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</si>
  <si>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</si>
  <si>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</si>
  <si>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</si>
  <si>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</si>
  <si>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</si>
  <si>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</si>
  <si>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</si>
  <si>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</si>
  <si>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</si>
  <si>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</si>
  <si>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</si>
  <si>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</si>
  <si>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</si>
  <si>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</si>
  <si>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</si>
  <si>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</si>
  <si>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</si>
  <si>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</si>
  <si>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</si>
  <si>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</si>
  <si>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</si>
  <si>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</si>
  <si>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</si>
  <si>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</si>
  <si>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</si>
  <si>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</si>
  <si>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</si>
  <si>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</si>
  <si>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</si>
  <si>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</si>
  <si>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</si>
  <si>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</si>
  <si>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</si>
  <si>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</si>
  <si>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</si>
  <si>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</si>
  <si>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</si>
  <si>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</si>
  <si>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</si>
  <si>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</si>
  <si>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</si>
  <si>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</si>
  <si>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</si>
  <si>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</si>
  <si>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</si>
  <si>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</si>
  <si>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</si>
  <si>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</si>
  <si>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</si>
  <si>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</si>
  <si>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</si>
  <si>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</si>
  <si>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</si>
  <si>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</si>
  <si>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</si>
  <si>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</si>
  <si>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</si>
  <si>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</si>
  <si>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</si>
  <si>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</si>
  <si>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</si>
  <si>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</si>
  <si>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</si>
  <si>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</si>
  <si>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</si>
  <si>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</si>
  <si>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</si>
  <si>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</si>
  <si>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</si>
  <si>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</si>
  <si>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</si>
  <si>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</si>
  <si>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</si>
  <si>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</si>
  <si>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</si>
  <si>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</si>
  <si>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</si>
  <si>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</si>
  <si>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</si>
  <si>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</si>
  <si>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</si>
  <si>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</si>
  <si>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</si>
  <si>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</si>
  <si>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</si>
  <si>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</si>
  <si>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</si>
  <si>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</si>
  <si>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</si>
  <si>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</si>
  <si>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</si>
  <si>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</si>
  <si>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</si>
  <si>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</si>
  <si>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</si>
  <si>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</si>
  <si>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</si>
  <si>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</si>
  <si>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</si>
  <si>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</si>
  <si>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</si>
  <si>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</si>
  <si>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</si>
  <si>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</si>
  <si>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</si>
  <si>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</si>
  <si>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</si>
  <si>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</si>
  <si>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</si>
  <si>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</si>
  <si>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</si>
  <si>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</si>
  <si>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</si>
  <si>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</si>
  <si>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</si>
  <si>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</si>
  <si>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</si>
  <si>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</si>
  <si>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</si>
  <si>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</si>
  <si>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</si>
  <si>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</si>
  <si>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</si>
  <si>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</si>
  <si>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</si>
  <si>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</si>
  <si>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</si>
  <si>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</si>
  <si>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</si>
  <si>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</si>
  <si>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</si>
  <si>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</si>
  <si>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</si>
  <si>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</si>
  <si>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</si>
  <si>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</si>
  <si>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</si>
  <si>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</si>
  <si>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</si>
  <si>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</si>
  <si>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</si>
  <si>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</si>
  <si>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</si>
  <si>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</si>
  <si>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</si>
  <si>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</si>
  <si>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</si>
  <si>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</si>
  <si>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</si>
  <si>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</si>
  <si>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</si>
  <si>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</si>
  <si>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</si>
  <si>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</si>
  <si>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</si>
  <si>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</si>
  <si>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</si>
  <si>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</si>
  <si>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</si>
  <si>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</si>
  <si>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</si>
  <si>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</si>
  <si>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</si>
  <si>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</si>
  <si>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</si>
  <si>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</si>
  <si>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</si>
  <si>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</si>
  <si>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</si>
  <si>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</si>
  <si>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</si>
  <si>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</si>
  <si>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</si>
  <si>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</si>
  <si>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</si>
  <si>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</si>
  <si>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</si>
  <si>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</si>
  <si>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</si>
  <si>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</si>
  <si>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</si>
  <si>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</si>
  <si>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</si>
  <si>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</si>
  <si>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</si>
  <si>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</si>
  <si>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</si>
  <si>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</si>
  <si>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</si>
  <si>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</si>
  <si>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</si>
  <si>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</si>
  <si>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</si>
  <si>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</si>
  <si>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</si>
  <si>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</si>
  <si>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</si>
  <si>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</si>
  <si>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</si>
  <si>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</si>
  <si>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</si>
  <si>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</si>
  <si>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</si>
  <si>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</si>
  <si>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</si>
  <si>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</si>
  <si>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</si>
  <si>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</si>
  <si>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</si>
  <si>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</si>
  <si>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</si>
  <si>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</si>
  <si>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</si>
  <si>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</si>
  <si>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</si>
  <si>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</si>
  <si>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</si>
  <si>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</si>
  <si>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</si>
  <si>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</si>
  <si>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</si>
  <si>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</si>
  <si>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</si>
  <si>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</si>
  <si>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</si>
  <si>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</si>
  <si>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</si>
  <si>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</si>
  <si>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</si>
  <si>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</si>
  <si>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</si>
  <si>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</si>
  <si>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</si>
  <si>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</si>
  <si>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</si>
  <si>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</si>
  <si>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</si>
  <si>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</si>
  <si>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</si>
  <si>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</si>
  <si>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</si>
  <si>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</si>
  <si>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</si>
  <si>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</si>
  <si>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</si>
  <si>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</si>
  <si>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</si>
  <si>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</si>
  <si>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</si>
  <si>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</si>
  <si>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</si>
  <si>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</si>
  <si>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</si>
  <si>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</si>
  <si>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</si>
  <si>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</si>
  <si>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</si>
  <si>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</si>
  <si>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</si>
  <si>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</si>
  <si>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</si>
  <si>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</si>
  <si>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</si>
  <si>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</si>
  <si>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</si>
  <si>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</si>
  <si>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</si>
  <si>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</si>
  <si>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</si>
  <si>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</si>
  <si>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</si>
  <si>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</si>
  <si>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</si>
  <si>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</si>
  <si>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</si>
  <si>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</si>
  <si>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</si>
  <si>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</si>
  <si>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</si>
  <si>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</si>
  <si>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</si>
  <si>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</si>
  <si>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</si>
  <si>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</si>
  <si>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</si>
  <si>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</si>
  <si>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</si>
  <si>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</si>
  <si>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</si>
  <si>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</si>
  <si>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</si>
  <si>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</si>
  <si>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</si>
  <si>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</si>
  <si>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</si>
  <si>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</si>
  <si>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</si>
  <si>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</si>
  <si>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</si>
  <si>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</si>
  <si>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</si>
  <si>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</si>
  <si>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</si>
  <si>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</si>
  <si>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</si>
  <si>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</si>
  <si>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</si>
  <si>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</si>
  <si>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</si>
  <si>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</si>
  <si>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</si>
  <si>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</si>
  <si>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</si>
  <si>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</si>
  <si>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</si>
  <si>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</si>
  <si>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</si>
  <si>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</si>
  <si>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</si>
  <si>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</si>
  <si>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</si>
  <si>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</si>
  <si>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</si>
  <si>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</si>
  <si>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</si>
  <si>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</si>
  <si>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</si>
  <si>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</si>
  <si>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</si>
  <si>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</si>
  <si>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</si>
  <si>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</si>
  <si>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</si>
  <si>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</si>
  <si>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</si>
  <si>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</si>
  <si>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</si>
  <si>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</si>
  <si>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</si>
  <si>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</si>
  <si>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</si>
  <si>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</si>
  <si>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</si>
  <si>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</si>
  <si>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</si>
  <si>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</si>
  <si>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</si>
  <si>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</si>
  <si>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</si>
  <si>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</si>
  <si>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</si>
  <si>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</si>
  <si>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</si>
  <si>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</si>
  <si>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</si>
  <si>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</si>
  <si>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</si>
  <si>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</si>
  <si>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</si>
  <si>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</si>
  <si>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</si>
  <si>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</si>
  <si>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</si>
  <si>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</si>
  <si>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</si>
  <si>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</si>
  <si>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</si>
  <si>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</si>
  <si>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</si>
  <si>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</si>
  <si>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</si>
  <si>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</si>
  <si>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</si>
  <si>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</si>
  <si>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</si>
  <si>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</si>
  <si>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</si>
  <si>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</si>
  <si>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</si>
  <si>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</si>
  <si>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</si>
  <si>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</si>
  <si>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</si>
  <si>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</si>
  <si>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</si>
  <si>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</si>
  <si>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</si>
  <si>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</si>
  <si>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</si>
  <si>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</si>
  <si>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</si>
  <si>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</si>
  <si>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</si>
  <si>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</si>
  <si>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</si>
  <si>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</si>
  <si>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</si>
  <si>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</si>
  <si>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</si>
  <si>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</si>
  <si>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</si>
  <si>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</si>
  <si>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</si>
  <si>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</si>
  <si>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</si>
  <si>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</si>
  <si>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</si>
  <si>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</si>
  <si>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</si>
  <si>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</si>
  <si>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</si>
  <si>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</si>
  <si>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</si>
  <si>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</si>
  <si>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</si>
  <si>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</si>
  <si>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</si>
  <si>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</si>
  <si>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</si>
  <si>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</si>
  <si>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</si>
  <si>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</si>
  <si>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</si>
  <si>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</si>
  <si>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</si>
  <si>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</si>
  <si>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</si>
  <si>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</si>
  <si>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</si>
  <si>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</si>
  <si>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</si>
  <si>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</si>
  <si>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</si>
  <si>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</si>
  <si>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</si>
  <si>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</si>
  <si>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</si>
  <si>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</si>
  <si>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</si>
  <si>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</si>
  <si>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</si>
  <si>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</si>
  <si>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</si>
  <si>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</si>
  <si>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</si>
  <si>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</si>
  <si>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</si>
  <si>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</si>
  <si>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</si>
  <si>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</si>
  <si>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</si>
  <si>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</si>
  <si>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</si>
  <si>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</si>
  <si>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</si>
  <si>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</si>
  <si>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</si>
  <si>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</si>
  <si>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</si>
  <si>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</si>
  <si>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</si>
  <si>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</si>
  <si>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</si>
  <si>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</si>
  <si>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</si>
  <si>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</si>
  <si>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</si>
  <si>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</si>
  <si>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</si>
  <si>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</si>
  <si>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</si>
  <si>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</si>
  <si>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</si>
  <si>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</si>
  <si>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</si>
  <si>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</si>
  <si>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</si>
  <si>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</si>
  <si>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</si>
  <si>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</si>
  <si>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</si>
  <si>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</si>
  <si>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</si>
  <si>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</si>
  <si>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</si>
  <si>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</si>
  <si>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</si>
  <si>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</si>
  <si>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</si>
  <si>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</si>
  <si>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</si>
  <si>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</si>
  <si>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</si>
  <si>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</si>
  <si>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</si>
  <si>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</si>
  <si>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</si>
  <si>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</si>
  <si>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</si>
  <si>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</si>
  <si>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</si>
  <si>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</si>
  <si>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</si>
  <si>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</si>
  <si>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</si>
  <si>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</si>
  <si>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</si>
  <si>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</si>
  <si>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</si>
  <si>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</si>
  <si>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</si>
  <si>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</si>
  <si>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</si>
  <si>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</si>
  <si>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</si>
  <si>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</si>
  <si>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</si>
  <si>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</si>
  <si>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</si>
  <si>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</si>
  <si>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</si>
  <si>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</si>
  <si>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</si>
  <si>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</si>
  <si>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</si>
  <si>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</si>
  <si>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</si>
  <si>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</si>
  <si>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</si>
  <si>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</si>
  <si>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</si>
  <si>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</si>
  <si>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</si>
  <si>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</si>
  <si>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</si>
  <si>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</si>
  <si>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</si>
  <si>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</si>
  <si>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</si>
  <si>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</si>
  <si>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</si>
  <si>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</si>
  <si>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</si>
  <si>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</si>
  <si>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</si>
  <si>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</si>
  <si>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</si>
  <si>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</si>
  <si>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</si>
  <si>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</si>
  <si>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</si>
  <si>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</si>
  <si>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</si>
  <si>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</si>
  <si>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</si>
  <si>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</si>
  <si>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</si>
  <si>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</si>
  <si>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</si>
  <si>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</si>
  <si>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</si>
  <si>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</si>
  <si>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</si>
  <si>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</si>
  <si>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</si>
  <si>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</si>
  <si>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</si>
  <si>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</si>
  <si>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</si>
  <si>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</si>
  <si>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</si>
  <si>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</si>
  <si>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</si>
  <si>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</si>
  <si>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</si>
  <si>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</si>
  <si>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</si>
  <si>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</si>
  <si>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</si>
  <si>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</si>
  <si>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</si>
  <si>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</si>
  <si>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</si>
  <si>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</si>
  <si>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</si>
  <si>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</si>
  <si>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</si>
  <si>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</si>
  <si>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</si>
  <si>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</si>
  <si>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</si>
  <si>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</si>
  <si>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</si>
  <si>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</si>
  <si>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</si>
  <si>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</si>
  <si>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</si>
  <si>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</si>
  <si>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</si>
  <si>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</si>
  <si>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</si>
  <si>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</si>
  <si>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</si>
  <si>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</si>
  <si>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</si>
  <si>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</si>
  <si>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</si>
  <si>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</si>
  <si>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</si>
  <si>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</si>
  <si>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</si>
  <si>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</si>
  <si>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</si>
  <si>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</si>
  <si>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</si>
  <si>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</si>
  <si>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</si>
  <si>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</si>
  <si>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</si>
  <si>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</si>
  <si>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</si>
  <si>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</si>
  <si>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</si>
  <si>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</si>
  <si>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</si>
  <si>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</si>
  <si>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</si>
  <si>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</si>
  <si>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</si>
  <si>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</si>
  <si>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</si>
  <si>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</si>
  <si>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</si>
  <si>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</si>
  <si>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</si>
  <si>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</si>
  <si>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</si>
  <si>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</si>
  <si>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</si>
  <si>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</si>
  <si>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</si>
  <si>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</si>
  <si>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</si>
  <si>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</si>
  <si>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</si>
  <si>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</si>
  <si>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</si>
  <si>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</si>
  <si>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</si>
  <si>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</si>
  <si>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</si>
  <si>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</si>
  <si>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</si>
  <si>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</si>
  <si>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</si>
  <si>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</si>
  <si>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</si>
  <si>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</si>
  <si>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</si>
  <si>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</si>
  <si>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</si>
  <si>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</si>
  <si>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</si>
  <si>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</si>
  <si>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</si>
  <si>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</si>
  <si>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</si>
  <si>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</si>
  <si>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</si>
  <si>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</si>
  <si>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</si>
  <si>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</si>
  <si>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</si>
  <si>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</si>
  <si>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</si>
  <si>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</si>
  <si>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</si>
  <si>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</si>
  <si>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</si>
  <si>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</si>
  <si>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</si>
  <si>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</si>
  <si>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</si>
  <si>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</si>
  <si>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</si>
  <si>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</si>
  <si>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</si>
  <si>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</si>
  <si>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</si>
  <si>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</si>
  <si>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</si>
  <si>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</si>
  <si>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</si>
  <si>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</si>
  <si>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</si>
  <si>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</si>
  <si>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</si>
  <si>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</si>
  <si>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</si>
  <si>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</si>
  <si>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</si>
  <si>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</si>
  <si>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</si>
  <si>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</si>
  <si>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</si>
  <si>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</si>
  <si>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</si>
  <si>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</si>
  <si>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</si>
  <si>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</si>
  <si>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</si>
  <si>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</si>
  <si>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</si>
  <si>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</si>
  <si>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</si>
  <si>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</si>
  <si>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</si>
  <si>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</si>
  <si>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</si>
  <si>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</si>
  <si>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</si>
  <si>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</si>
  <si>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</si>
  <si>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</si>
  <si>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</si>
  <si>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</si>
  <si>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</si>
  <si>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</si>
  <si>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</si>
  <si>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</si>
  <si>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</si>
  <si>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</si>
  <si>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</si>
  <si>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</si>
  <si>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</si>
  <si>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</si>
  <si>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</si>
  <si>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</si>
  <si>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</si>
  <si>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</si>
  <si>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</si>
  <si>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</si>
  <si>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</si>
  <si>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</si>
  <si>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</si>
  <si>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</si>
  <si>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</si>
  <si>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</si>
  <si>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</si>
  <si>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</si>
  <si>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</si>
  <si>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</si>
  <si>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</si>
  <si>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</si>
  <si>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</si>
  <si>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</si>
  <si>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</si>
  <si>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</si>
  <si>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</si>
  <si>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</si>
  <si>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</si>
  <si>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</si>
  <si>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</si>
  <si>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</si>
  <si>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</si>
  <si>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</si>
  <si>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</si>
  <si>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</si>
  <si>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</si>
  <si>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</si>
  <si>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</si>
  <si>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</si>
  <si>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</si>
  <si>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</si>
  <si>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</si>
  <si>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</si>
  <si>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</si>
  <si>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</si>
  <si>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</si>
  <si>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</si>
  <si>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</si>
  <si>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</si>
  <si>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</si>
  <si>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</si>
  <si>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</si>
  <si>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</si>
  <si>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</si>
  <si>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</si>
  <si>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</si>
  <si>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</si>
  <si>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</si>
  <si>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</si>
  <si>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</si>
  <si>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</si>
  <si>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</si>
  <si>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</si>
  <si>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</si>
  <si>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</si>
  <si>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</si>
  <si>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</si>
  <si>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</si>
  <si>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</si>
  <si>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</si>
  <si>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</si>
  <si>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</si>
  <si>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</si>
  <si>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</si>
  <si>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</si>
  <si>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</si>
  <si>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</si>
  <si>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</si>
  <si>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</si>
  <si>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</si>
  <si>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</si>
  <si>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</si>
  <si>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</si>
  <si>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</si>
  <si>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</si>
  <si>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</si>
  <si>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</si>
  <si>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</si>
  <si>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</si>
  <si>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</si>
  <si>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</si>
  <si>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</si>
  <si>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</si>
  <si>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</si>
  <si>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</si>
  <si>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</si>
  <si>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</si>
  <si>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</si>
  <si>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</si>
  <si>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</si>
  <si>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</si>
  <si>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</si>
  <si>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</si>
  <si>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</si>
  <si>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</si>
  <si>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</si>
  <si>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</si>
  <si>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</si>
  <si>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</si>
  <si>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</si>
  <si>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</si>
  <si>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</si>
  <si>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</si>
  <si>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</si>
  <si>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</si>
  <si>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</si>
  <si>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</si>
  <si>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</si>
  <si>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</si>
  <si>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</si>
  <si>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</si>
  <si>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</si>
  <si>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</si>
  <si>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</si>
  <si>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</si>
  <si>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</si>
  <si>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</si>
  <si>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</si>
  <si>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</si>
  <si>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</si>
  <si>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</si>
  <si>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</si>
  <si>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</si>
  <si>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</si>
  <si>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</si>
  <si>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</si>
  <si>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</si>
  <si>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</si>
  <si>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</si>
  <si>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</si>
  <si>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</si>
  <si>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</si>
  <si>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</si>
  <si>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</si>
  <si>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</si>
  <si>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</si>
  <si>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</si>
  <si>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</si>
  <si>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</si>
  <si>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</si>
  <si>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</si>
  <si>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</si>
  <si>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</si>
  <si>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</si>
  <si>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</si>
  <si>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</si>
  <si>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</si>
  <si>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</si>
  <si>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</si>
  <si>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</si>
  <si>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</si>
  <si>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</si>
  <si>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</si>
  <si>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</si>
  <si>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</si>
  <si>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</si>
  <si>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</si>
  <si>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</si>
  <si>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</si>
  <si>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</si>
  <si>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</si>
  <si>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</si>
  <si>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</si>
  <si>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</si>
  <si>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</si>
  <si>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</si>
  <si>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</si>
  <si>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</si>
  <si>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</si>
  <si>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</si>
  <si>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</si>
  <si>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</si>
  <si>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</si>
  <si>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</si>
  <si>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</si>
  <si>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</si>
  <si>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</si>
  <si>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</si>
  <si>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</si>
  <si>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</si>
  <si>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</si>
  <si>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</si>
  <si>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</si>
  <si>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</si>
  <si>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</si>
  <si>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</si>
  <si>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</si>
  <si>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</si>
  <si>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</si>
  <si>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</si>
  <si>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</si>
  <si>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</si>
  <si>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</si>
  <si>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</si>
  <si>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</si>
  <si>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</si>
  <si>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</si>
  <si>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</si>
  <si>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</si>
  <si>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</si>
  <si>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</si>
  <si>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</si>
  <si>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</si>
  <si>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</si>
  <si>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</si>
  <si>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</si>
  <si>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</si>
  <si>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</si>
  <si>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</si>
  <si>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</si>
  <si>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</si>
  <si>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</si>
  <si>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</si>
  <si>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</si>
  <si>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</si>
  <si>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</si>
  <si>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</si>
  <si>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</si>
  <si>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</si>
  <si>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</si>
  <si>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</si>
  <si>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</si>
  <si>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</si>
  <si>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</si>
  <si>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</si>
  <si>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</si>
  <si>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</si>
  <si>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</si>
  <si>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</si>
  <si>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</si>
  <si>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</si>
  <si>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</si>
  <si>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</si>
  <si>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</si>
  <si>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</si>
  <si>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</si>
  <si>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</si>
  <si>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</si>
  <si>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</si>
  <si>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</si>
  <si>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</si>
  <si>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</si>
  <si>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</si>
  <si>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</si>
  <si>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</si>
  <si>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</si>
  <si>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</si>
  <si>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</si>
  <si>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</si>
  <si>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</si>
  <si>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</si>
  <si>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</si>
  <si>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</si>
  <si>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</si>
  <si>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</si>
  <si>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</si>
  <si>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</si>
  <si>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</si>
  <si>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</si>
  <si>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</si>
  <si>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</si>
  <si>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</si>
  <si>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</si>
  <si>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</si>
  <si>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</si>
  <si>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</si>
  <si>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</si>
  <si>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</si>
  <si>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</si>
  <si>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</si>
  <si>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</si>
  <si>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</si>
  <si>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</si>
  <si>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</si>
  <si>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</si>
  <si>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</si>
  <si>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</si>
  <si>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</si>
  <si>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</si>
  <si>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</si>
  <si>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</si>
  <si>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</si>
  <si>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</si>
  <si>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</si>
  <si>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</si>
  <si>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</si>
  <si>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</si>
  <si>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</si>
  <si>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</si>
  <si>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</si>
  <si>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</si>
  <si>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</si>
  <si>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</si>
  <si>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</si>
  <si>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</si>
  <si>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</si>
  <si>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</si>
  <si>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</si>
  <si>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</si>
  <si>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</si>
  <si>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</si>
  <si>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</si>
  <si>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</si>
  <si>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</si>
  <si>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</si>
  <si>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</si>
  <si>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</si>
  <si>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</si>
  <si>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</si>
  <si>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</si>
  <si>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</si>
  <si>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</si>
  <si>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</si>
  <si>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</si>
  <si>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</si>
  <si>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</si>
  <si>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</si>
  <si>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</si>
  <si>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</si>
  <si>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</si>
  <si>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</si>
  <si>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</si>
  <si>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</si>
  <si>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</si>
  <si>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</si>
  <si>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</si>
  <si>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</si>
  <si>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</si>
  <si>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</si>
  <si>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</si>
  <si>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</si>
  <si>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</si>
  <si>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</si>
  <si>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</si>
  <si>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</si>
  <si>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</si>
  <si>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</si>
  <si>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</si>
  <si>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</si>
  <si>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</si>
  <si>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</si>
  <si>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</si>
  <si>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</si>
  <si>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</si>
  <si>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</si>
  <si>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</si>
  <si>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</si>
  <si>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</si>
  <si>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</si>
  <si>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</si>
  <si>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</si>
  <si>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</si>
  <si>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</si>
  <si>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</si>
  <si>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</si>
  <si>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</si>
  <si>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</si>
  <si>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</si>
  <si>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</si>
  <si>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</si>
  <si>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</si>
  <si>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</si>
  <si>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</si>
  <si>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</si>
  <si>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</si>
  <si>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</si>
  <si>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</si>
  <si>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</si>
  <si>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</si>
  <si>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</si>
  <si>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</si>
  <si>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</si>
  <si>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</si>
  <si>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</si>
  <si>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</si>
  <si>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</si>
  <si>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</si>
  <si>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</si>
  <si>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</si>
  <si>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</si>
  <si>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</si>
  <si>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</si>
  <si>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</si>
  <si>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</si>
  <si>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</si>
  <si>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</si>
  <si>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</si>
  <si>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</si>
  <si>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</si>
  <si>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</si>
  <si>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</si>
  <si>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</si>
  <si>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</si>
  <si>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</si>
  <si>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</si>
  <si>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</si>
  <si>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</si>
  <si>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</si>
  <si>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</si>
  <si>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</si>
  <si>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</si>
  <si>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</si>
  <si>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</si>
  <si>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</si>
  <si>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</si>
  <si>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</si>
  <si>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</si>
  <si>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</si>
  <si>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</si>
  <si>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</si>
  <si>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</si>
  <si>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</si>
  <si>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</si>
  <si>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</si>
  <si>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</si>
  <si>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</si>
  <si>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</si>
  <si>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</si>
  <si>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</si>
  <si>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</si>
  <si>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</si>
  <si>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</si>
  <si>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</si>
  <si>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</si>
  <si>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</si>
  <si>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</si>
  <si>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</si>
  <si>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</si>
  <si>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</si>
  <si>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</si>
  <si>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</si>
  <si>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</si>
  <si>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</si>
  <si>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</si>
  <si>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</si>
  <si>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</si>
  <si>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</si>
  <si>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</si>
  <si>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</si>
  <si>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</si>
  <si>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</si>
  <si>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</si>
  <si>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</si>
  <si>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</si>
  <si>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</si>
  <si>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</si>
  <si>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</si>
  <si>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</si>
  <si>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</si>
  <si>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</si>
  <si>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</si>
  <si>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</si>
  <si>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</si>
  <si>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</si>
  <si>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</si>
  <si>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</si>
  <si>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</si>
  <si>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</si>
  <si>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</si>
  <si>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</si>
  <si>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</si>
  <si>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</si>
  <si>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</si>
  <si>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</si>
  <si>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</si>
  <si>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</si>
  <si>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</si>
  <si>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</si>
  <si>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</si>
  <si>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</si>
  <si>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</si>
  <si>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</si>
  <si>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</si>
  <si>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</si>
  <si>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</si>
  <si>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</si>
  <si>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</si>
  <si>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</si>
  <si>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</si>
  <si>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</si>
  <si>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</si>
  <si>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</si>
  <si>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</si>
  <si>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</si>
  <si>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</si>
  <si>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</si>
  <si>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</si>
  <si>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</si>
  <si>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</si>
  <si>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</si>
  <si>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</si>
  <si>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</si>
  <si>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</si>
  <si>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</si>
  <si>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</si>
  <si>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</si>
  <si>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</si>
  <si>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</si>
  <si>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</si>
  <si>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</si>
  <si>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</si>
  <si>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</si>
  <si>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</si>
  <si>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</si>
  <si>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</si>
  <si>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</si>
  <si>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</si>
  <si>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</si>
  <si>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</si>
  <si>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</si>
  <si>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</si>
  <si>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</si>
  <si>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</si>
  <si>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</si>
  <si>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</si>
  <si>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</si>
  <si>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</si>
  <si>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</si>
  <si>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</si>
  <si>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</si>
  <si>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</si>
  <si>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</si>
  <si>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</si>
  <si>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</si>
  <si>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</si>
  <si>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</si>
  <si>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</si>
  <si>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</si>
  <si>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</si>
  <si>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</si>
  <si>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</si>
  <si>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</si>
  <si>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</si>
  <si>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</si>
  <si>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</si>
  <si>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</si>
  <si>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</si>
  <si>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</si>
  <si>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</si>
  <si>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</si>
  <si>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</si>
  <si>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</si>
  <si>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</si>
  <si>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</si>
  <si>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</si>
  <si>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</si>
  <si>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</si>
  <si>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</si>
  <si>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</si>
  <si>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</si>
  <si>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</si>
  <si>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</si>
  <si>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</si>
  <si>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</si>
  <si>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</si>
  <si>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</si>
  <si>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</si>
  <si>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</si>
  <si>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</si>
  <si>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</si>
  <si>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</si>
  <si>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</si>
  <si>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</si>
  <si>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</si>
  <si>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</si>
  <si>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</si>
  <si>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</si>
  <si>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</si>
  <si>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</si>
  <si>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</si>
  <si>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</si>
  <si>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</si>
  <si>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</si>
  <si>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</si>
  <si>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</si>
  <si>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</si>
  <si>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</si>
  <si>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</si>
  <si>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</si>
  <si>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</si>
  <si>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</si>
  <si>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</si>
  <si>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</si>
  <si>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</si>
  <si>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</si>
  <si>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</si>
  <si>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</si>
  <si>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</si>
  <si>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</si>
  <si>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</si>
  <si>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</si>
  <si>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</si>
  <si>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</si>
  <si>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</si>
  <si>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</si>
  <si>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</si>
  <si>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</si>
  <si>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</si>
  <si>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</si>
  <si>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</si>
  <si>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</si>
  <si>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</si>
  <si>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</si>
  <si>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</si>
  <si>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</si>
  <si>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</si>
  <si>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</si>
  <si>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</si>
  <si>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</si>
  <si>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</si>
  <si>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</si>
  <si>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</si>
  <si>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</si>
  <si>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</si>
  <si>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</si>
  <si>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</si>
  <si>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</si>
  <si>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</si>
  <si>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</si>
  <si>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</si>
  <si>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</si>
  <si>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</si>
  <si>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</si>
  <si>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</si>
  <si>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</si>
  <si>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</si>
  <si>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</si>
  <si>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</si>
  <si>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</si>
  <si>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</si>
  <si>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</si>
  <si>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</si>
  <si>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</si>
  <si>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</si>
  <si>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</si>
  <si>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</si>
  <si>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</si>
  <si>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</si>
  <si>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</si>
  <si>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</si>
  <si>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</si>
  <si>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</si>
  <si>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</si>
  <si>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</si>
  <si>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</si>
  <si>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</si>
  <si>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</si>
  <si>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</si>
  <si>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</si>
  <si>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</si>
  <si>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</si>
  <si>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</si>
  <si>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</si>
  <si>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</si>
  <si>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</si>
  <si>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</si>
  <si>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</si>
  <si>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</si>
  <si>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</si>
  <si>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</si>
  <si>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</si>
  <si>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</si>
  <si>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</si>
  <si>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</si>
  <si>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</si>
  <si>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</si>
  <si>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</si>
  <si>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</si>
  <si>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</si>
  <si>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</si>
  <si>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</si>
  <si>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</si>
  <si>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</si>
  <si>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</si>
  <si>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</si>
  <si>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</si>
  <si>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</si>
  <si>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</si>
  <si>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</si>
  <si>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</si>
  <si>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</si>
  <si>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</si>
  <si>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</si>
  <si>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</si>
  <si>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</si>
  <si>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</si>
  <si>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</si>
  <si>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</si>
  <si>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</si>
  <si>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</si>
  <si>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</si>
  <si>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</si>
  <si>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</si>
  <si>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</si>
  <si>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</si>
  <si>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</si>
  <si>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</si>
  <si>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</si>
  <si>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</si>
  <si>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</si>
  <si>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</si>
  <si>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</si>
  <si>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</si>
  <si>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</si>
  <si>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</si>
  <si>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</si>
  <si>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</si>
  <si>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</si>
  <si>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</si>
  <si>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</si>
  <si>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</si>
  <si>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</si>
  <si>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</si>
  <si>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</si>
  <si>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</si>
  <si>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</si>
  <si>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</si>
  <si>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</si>
  <si>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</si>
  <si>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</si>
  <si>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</si>
  <si>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</si>
  <si>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</si>
  <si>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</si>
  <si>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</si>
  <si>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</si>
  <si>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</si>
  <si>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</si>
  <si>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</si>
  <si>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</si>
  <si>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</si>
  <si>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</si>
  <si>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</si>
  <si>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</si>
  <si>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</si>
  <si>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</si>
  <si>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</si>
  <si>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</si>
  <si>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</si>
  <si>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</si>
  <si>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</si>
  <si>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</si>
  <si>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</si>
  <si>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</si>
  <si>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</si>
  <si>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</si>
  <si>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</si>
  <si>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</si>
  <si>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</si>
  <si>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</si>
  <si>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</si>
  <si>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</si>
  <si>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</si>
  <si>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</si>
  <si>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</si>
  <si>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</si>
  <si>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</si>
  <si>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</si>
  <si>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</si>
  <si>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</si>
  <si>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</si>
  <si>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</si>
  <si>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</si>
  <si>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</si>
  <si>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</si>
  <si>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</si>
  <si>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</si>
  <si>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</si>
  <si>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</si>
  <si>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</si>
  <si>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</si>
  <si>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</si>
  <si>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</si>
  <si>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</si>
  <si>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</si>
  <si>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</si>
  <si>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</si>
  <si>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</si>
  <si>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</si>
  <si>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</si>
  <si>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</si>
  <si>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</si>
  <si>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</si>
  <si>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</si>
  <si>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</si>
  <si>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</si>
  <si>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</si>
  <si>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</si>
  <si>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</si>
  <si>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</si>
  <si>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</si>
  <si>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</si>
  <si>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</si>
  <si>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</si>
  <si>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</si>
  <si>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</si>
  <si>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</si>
  <si>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</si>
  <si>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</si>
  <si>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</si>
  <si>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</si>
  <si>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</si>
  <si>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</si>
  <si>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</si>
  <si>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</si>
  <si>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</si>
  <si>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</si>
  <si>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</si>
  <si>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</si>
  <si>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</si>
  <si>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</si>
  <si>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</si>
  <si>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</si>
  <si>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</si>
  <si>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</si>
  <si>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</si>
  <si>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</si>
  <si>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</si>
  <si>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</si>
  <si>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</si>
  <si>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</si>
  <si>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</si>
  <si>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</si>
  <si>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</si>
  <si>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</si>
  <si>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</si>
  <si>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</si>
  <si>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</si>
  <si>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</si>
  <si>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</si>
  <si>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</si>
  <si>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</si>
  <si>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</si>
  <si>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</si>
  <si>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</si>
  <si>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</si>
  <si>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</si>
  <si>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</si>
  <si>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</si>
  <si>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</si>
  <si>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</si>
  <si>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</si>
  <si>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</si>
  <si>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</si>
  <si>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</si>
  <si>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</si>
  <si>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</si>
  <si>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</si>
  <si>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</si>
  <si>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</si>
  <si>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</si>
  <si>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</si>
  <si>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</si>
  <si>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</si>
  <si>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</si>
  <si>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</si>
  <si>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</si>
  <si>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</si>
  <si>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</si>
  <si>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</si>
  <si>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</si>
  <si>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</si>
  <si>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</si>
  <si>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</si>
  <si>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</si>
  <si>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</si>
  <si>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</si>
  <si>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</si>
  <si>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</si>
  <si>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</si>
  <si>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</si>
  <si>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</si>
  <si>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</si>
  <si>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</si>
  <si>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</si>
  <si>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</si>
  <si>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</si>
  <si>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</si>
  <si>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</si>
  <si>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</si>
  <si>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</si>
  <si>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</si>
  <si>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</si>
  <si>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</si>
  <si>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</si>
  <si>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</si>
  <si>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</si>
  <si>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</si>
  <si>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</si>
  <si>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</si>
  <si>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</si>
  <si>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</si>
  <si>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</si>
  <si>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</si>
  <si>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</si>
  <si>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</si>
  <si>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</si>
  <si>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</si>
  <si>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</si>
  <si>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</si>
  <si>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</si>
  <si>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</si>
  <si>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</si>
  <si>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</si>
  <si>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</si>
  <si>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</si>
  <si>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</si>
  <si>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</si>
  <si>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</si>
  <si>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</si>
  <si>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</si>
  <si>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</si>
  <si>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</si>
  <si>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</si>
  <si>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</si>
  <si>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</si>
  <si>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</si>
  <si>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</si>
  <si>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</si>
  <si>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</si>
  <si>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</si>
  <si>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</si>
  <si>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</si>
  <si>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</si>
  <si>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</si>
  <si>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</si>
  <si>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</si>
  <si>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</si>
  <si>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</si>
  <si>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</si>
  <si>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</si>
  <si>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</si>
  <si>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</si>
  <si>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</si>
  <si>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</si>
  <si>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</si>
  <si>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</si>
  <si>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</si>
  <si>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</si>
  <si>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</si>
  <si>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</si>
  <si>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</si>
  <si>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</si>
  <si>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</si>
  <si>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</si>
  <si>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</si>
  <si>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</si>
  <si>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</si>
  <si>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</si>
  <si>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</si>
  <si>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</si>
  <si>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</si>
  <si>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</si>
  <si>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</si>
  <si>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</si>
  <si>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</si>
  <si>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</si>
  <si>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</si>
  <si>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</si>
  <si>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</si>
  <si>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</si>
  <si>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</si>
  <si>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</si>
  <si>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</si>
  <si>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</si>
  <si>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</si>
  <si>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</si>
  <si>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</si>
  <si>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</si>
  <si>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</si>
  <si>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</si>
  <si>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</si>
  <si>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</si>
  <si>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</si>
  <si>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</si>
  <si>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</si>
  <si>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</si>
  <si>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</si>
  <si>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</si>
  <si>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</si>
  <si>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</si>
  <si>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</si>
  <si>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</si>
  <si>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</si>
  <si>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</si>
  <si>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</si>
  <si>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</si>
  <si>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</si>
  <si>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</si>
  <si>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</si>
  <si>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</si>
  <si>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</si>
  <si>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</si>
  <si>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</si>
  <si>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</si>
  <si>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</si>
  <si>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</si>
  <si>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</si>
  <si>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</si>
  <si>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</si>
  <si>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</si>
  <si>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</si>
  <si>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</si>
  <si>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</si>
  <si>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</si>
  <si>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</si>
  <si>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</si>
  <si>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</si>
  <si>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</si>
  <si>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</si>
  <si>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</si>
  <si>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</si>
  <si>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</si>
  <si>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</si>
  <si>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</si>
  <si>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</si>
  <si>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</si>
  <si>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</si>
  <si>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</si>
  <si>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</si>
  <si>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</si>
  <si>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</si>
  <si>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</si>
  <si>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</si>
  <si>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</si>
  <si>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</si>
  <si>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</si>
  <si>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</si>
  <si>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</si>
  <si>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</si>
  <si>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</si>
  <si>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</si>
  <si>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</si>
  <si>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</si>
  <si>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</si>
  <si>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</si>
  <si>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</si>
  <si>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</si>
  <si>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</si>
  <si>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</si>
  <si>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</si>
  <si>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</si>
  <si>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</si>
  <si>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</si>
  <si>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</si>
  <si>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</si>
  <si>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</si>
  <si>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</si>
  <si>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</si>
  <si>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</si>
  <si>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</si>
  <si>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</si>
  <si>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</si>
  <si>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</si>
  <si>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</si>
  <si>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</si>
  <si>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</si>
  <si>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</si>
  <si>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</si>
  <si>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</si>
  <si>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</si>
  <si>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</si>
  <si>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</si>
  <si>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</si>
  <si>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</si>
  <si>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</si>
  <si>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</si>
  <si>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</si>
  <si>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</si>
  <si>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</si>
  <si>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</si>
  <si>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</si>
  <si>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</si>
  <si>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</si>
  <si>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</si>
  <si>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</si>
  <si>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</si>
  <si>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</si>
  <si>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</si>
  <si>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</si>
  <si>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</si>
  <si>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</si>
  <si>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</si>
  <si>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</si>
  <si>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</si>
  <si>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</si>
  <si>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</si>
  <si>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</si>
  <si>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</si>
  <si>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</si>
  <si>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</si>
  <si>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</si>
  <si>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</si>
  <si>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</si>
  <si>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</si>
  <si>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</si>
  <si>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</si>
  <si>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</si>
  <si>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</si>
  <si>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</si>
  <si>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</si>
  <si>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</si>
  <si>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</si>
  <si>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</si>
  <si>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</si>
  <si>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</si>
  <si>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</si>
  <si>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</si>
  <si>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</si>
  <si>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</si>
  <si>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</si>
  <si>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</si>
  <si>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</si>
  <si>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</si>
  <si>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</si>
  <si>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</si>
  <si>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</si>
  <si>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</si>
  <si>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</si>
  <si>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</si>
  <si>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</si>
  <si>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</si>
  <si>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</si>
  <si>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</si>
  <si>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</si>
  <si>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</si>
  <si>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</si>
  <si>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</si>
  <si>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</si>
  <si>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</si>
  <si>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</si>
  <si>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</si>
  <si>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</si>
  <si>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</si>
  <si>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</si>
  <si>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</si>
  <si>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</si>
  <si>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</si>
  <si>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</si>
  <si>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</si>
  <si>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</si>
  <si>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</si>
  <si>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</si>
  <si>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</si>
  <si>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</si>
  <si>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</si>
  <si>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</si>
  <si>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</si>
  <si>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</si>
  <si>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</si>
  <si>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</si>
  <si>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</si>
  <si>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</si>
  <si>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</si>
  <si>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</si>
  <si>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</si>
  <si>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</si>
  <si>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</si>
  <si>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</si>
  <si>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</si>
  <si>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</si>
  <si>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</si>
  <si>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</si>
  <si>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</si>
  <si>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</si>
  <si>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</si>
  <si>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</si>
  <si>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</si>
  <si>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</si>
  <si>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</si>
  <si>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</si>
  <si>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</si>
  <si>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</si>
  <si>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</si>
  <si>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</si>
  <si>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</si>
  <si>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</si>
  <si>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</si>
  <si>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</si>
  <si>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</si>
  <si>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</si>
  <si>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</si>
  <si>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</si>
  <si>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</si>
  <si>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</si>
  <si>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</si>
  <si>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</si>
  <si>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</si>
  <si>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</si>
  <si>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</si>
  <si>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</si>
  <si>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</si>
  <si>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</si>
  <si>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</si>
  <si>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</si>
  <si>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</si>
  <si>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</si>
  <si>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</si>
  <si>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</si>
  <si>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</si>
  <si>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</si>
  <si>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</si>
  <si>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</si>
  <si>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</si>
  <si>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</si>
  <si>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</si>
  <si>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</si>
  <si>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</si>
  <si>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</si>
  <si>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</si>
  <si>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</si>
  <si>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</si>
  <si>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</si>
  <si>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</si>
  <si>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</si>
  <si>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</si>
  <si>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</si>
  <si>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</si>
  <si>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</si>
  <si>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</si>
  <si>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</si>
  <si>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</si>
  <si>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</si>
  <si>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</si>
  <si>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</si>
  <si>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</si>
  <si>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</si>
  <si>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</si>
  <si>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</si>
  <si>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</si>
  <si>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</si>
  <si>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</si>
  <si>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</si>
  <si>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</si>
  <si>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</si>
  <si>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</si>
  <si>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</si>
  <si>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</si>
  <si>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</si>
  <si>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</si>
  <si>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</si>
  <si>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</si>
  <si>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</si>
  <si>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</si>
  <si>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</si>
  <si>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</si>
  <si>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</si>
  <si>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</si>
  <si>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</si>
  <si>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</si>
  <si>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</si>
  <si>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</si>
  <si>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</si>
  <si>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</si>
  <si>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</si>
  <si>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</si>
  <si>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</si>
  <si>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</si>
  <si>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</si>
  <si>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</si>
  <si>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</si>
  <si>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</si>
  <si>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</si>
  <si>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</si>
  <si>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</si>
  <si>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</si>
  <si>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</si>
  <si>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</si>
  <si>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</si>
  <si>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</si>
  <si>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</si>
  <si>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</si>
  <si>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</si>
  <si>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</si>
  <si>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</si>
  <si>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</si>
  <si>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</si>
  <si>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</si>
  <si>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</si>
  <si>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</si>
  <si>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</si>
  <si>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</si>
  <si>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</si>
  <si>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</si>
  <si>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</si>
  <si>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</si>
  <si>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</si>
  <si>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</si>
  <si>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</si>
  <si>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</si>
  <si>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</si>
  <si>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</si>
  <si>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</si>
  <si>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</si>
  <si>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</si>
  <si>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</si>
  <si>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</si>
  <si>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</si>
  <si>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</si>
  <si>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</si>
  <si>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</si>
  <si>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</si>
  <si>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</si>
  <si>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</si>
  <si>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</si>
  <si>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</si>
  <si>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</si>
  <si>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</si>
  <si>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</si>
  <si>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</si>
  <si>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</si>
  <si>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</si>
  <si>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</si>
  <si>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</si>
  <si>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</si>
  <si>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</si>
  <si>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</si>
  <si>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</si>
  <si>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</si>
  <si>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</si>
  <si>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</si>
  <si>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</si>
  <si>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</si>
  <si>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</si>
  <si>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</si>
  <si>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</si>
  <si>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</si>
  <si>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</si>
  <si>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</si>
  <si>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</si>
  <si>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</si>
  <si>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</si>
  <si>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</si>
  <si>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</si>
  <si>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</si>
  <si>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</si>
  <si>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</si>
  <si>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</si>
  <si>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</si>
  <si>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</si>
  <si>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</si>
  <si>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</si>
  <si>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</si>
  <si>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</si>
  <si>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</si>
  <si>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</si>
  <si>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</si>
  <si>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</si>
  <si>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</si>
  <si>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</si>
  <si>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</si>
  <si>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</si>
  <si>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</si>
  <si>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</si>
  <si>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</si>
  <si>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</si>
  <si>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</si>
  <si>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</si>
  <si>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</si>
  <si>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</si>
  <si>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</si>
  <si>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</si>
  <si>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</si>
  <si>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</si>
  <si>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</si>
  <si>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</si>
  <si>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</si>
  <si>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</si>
  <si>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</si>
  <si>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</si>
  <si>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</si>
  <si>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</si>
  <si>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</si>
  <si>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</si>
  <si>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</si>
  <si>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</si>
  <si>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</si>
  <si>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</si>
  <si>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</si>
  <si>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</si>
  <si>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</si>
  <si>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</si>
  <si>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</si>
  <si>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</si>
  <si>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</si>
  <si>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</si>
  <si>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</si>
  <si>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</si>
  <si>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</si>
  <si>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</si>
  <si>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</si>
  <si>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</si>
  <si>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</si>
  <si>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</si>
  <si>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</si>
  <si>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</si>
  <si>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</si>
  <si>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</si>
  <si>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</si>
  <si>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</si>
  <si>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</si>
  <si>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</si>
  <si>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</si>
  <si>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</si>
  <si>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</si>
  <si>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</si>
  <si>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</si>
  <si>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</si>
  <si>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</si>
  <si>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</si>
  <si>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</si>
  <si>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</si>
  <si>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</si>
  <si>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</si>
  <si>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</si>
  <si>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</si>
  <si>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</si>
  <si>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</si>
  <si>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</si>
  <si>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</si>
  <si>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</si>
  <si>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</si>
  <si>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</si>
  <si>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</si>
  <si>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</si>
  <si>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</si>
  <si>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</si>
  <si>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</si>
  <si>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</si>
  <si>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</si>
  <si>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</si>
  <si>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</si>
  <si>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</si>
  <si>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</si>
  <si>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</si>
  <si>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</si>
  <si>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</si>
  <si>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</si>
  <si>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</si>
  <si>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</si>
  <si>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</si>
  <si>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</si>
  <si>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</si>
  <si>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</si>
  <si>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</si>
  <si>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</si>
  <si>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</si>
  <si>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</si>
  <si>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</si>
  <si>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</si>
  <si>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</si>
  <si>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</si>
  <si>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</si>
  <si>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</si>
  <si>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</si>
  <si>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</si>
  <si>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</si>
  <si>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</si>
  <si>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</si>
  <si>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</si>
  <si>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</si>
  <si>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</si>
  <si>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</si>
  <si>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</si>
  <si>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</si>
  <si>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</si>
  <si>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</si>
  <si>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</si>
  <si>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</si>
  <si>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</si>
  <si>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</si>
  <si>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</si>
  <si>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</si>
  <si>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</si>
  <si>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</si>
  <si>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</si>
  <si>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</si>
  <si>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</si>
  <si>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</si>
  <si>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</si>
  <si>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</si>
  <si>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</si>
  <si>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</si>
  <si>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</si>
  <si>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</si>
  <si>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</si>
  <si>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</si>
  <si>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</si>
  <si>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</si>
  <si>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</si>
  <si>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</si>
  <si>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</si>
  <si>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</si>
  <si>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</si>
  <si>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</si>
  <si>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</si>
  <si>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</si>
  <si>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</si>
  <si>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</si>
  <si>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</si>
  <si>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</si>
  <si>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</si>
  <si>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</si>
  <si>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</si>
  <si>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</si>
  <si>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</si>
  <si>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</si>
  <si>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</si>
  <si>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</si>
  <si>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</si>
  <si>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</si>
  <si>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</si>
  <si>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</si>
  <si>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</si>
  <si>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</si>
  <si>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</si>
  <si>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</si>
  <si>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</si>
  <si>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</si>
  <si>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</si>
  <si>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</si>
  <si>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</si>
  <si>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</si>
  <si>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</si>
  <si>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</si>
  <si>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</si>
  <si>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</si>
  <si>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</si>
  <si>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</si>
  <si>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</si>
  <si>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</si>
  <si>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</si>
  <si>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</si>
  <si>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</si>
  <si>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</si>
  <si>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</si>
  <si>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</si>
  <si>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</si>
  <si>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</si>
  <si>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</si>
  <si>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</si>
  <si>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</si>
  <si>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</si>
  <si>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</si>
  <si>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</si>
  <si>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</si>
  <si>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</si>
  <si>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</si>
  <si>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</si>
  <si>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</si>
  <si>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</si>
  <si>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</si>
  <si>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</si>
  <si>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</si>
  <si>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</si>
  <si>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</si>
  <si>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</si>
  <si>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</si>
  <si>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</si>
  <si>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</si>
  <si>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</si>
  <si>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</si>
  <si>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</si>
  <si>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</si>
  <si>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</si>
  <si>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</si>
  <si>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</si>
  <si>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</si>
  <si>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</si>
  <si>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</si>
  <si>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</si>
  <si>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</si>
  <si>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</si>
  <si>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</si>
  <si>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</si>
  <si>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</si>
  <si>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</si>
  <si>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</si>
  <si>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</si>
  <si>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</si>
  <si>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</si>
  <si>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</si>
  <si>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</si>
  <si>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</si>
  <si>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</si>
  <si>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</si>
  <si>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</si>
  <si>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</si>
  <si>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</si>
  <si>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</si>
  <si>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</si>
  <si>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</si>
  <si>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</si>
  <si>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</si>
  <si>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</si>
  <si>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</si>
  <si>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</si>
  <si>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</si>
  <si>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</si>
  <si>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</si>
  <si>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</si>
  <si>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</si>
  <si>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</si>
  <si>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</si>
  <si>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</si>
  <si>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</si>
  <si>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</si>
  <si>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</si>
  <si>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</si>
  <si>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</si>
  <si>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</si>
  <si>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</si>
  <si>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</si>
  <si>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</si>
  <si>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</si>
  <si>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</si>
  <si>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</si>
  <si>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</si>
  <si>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</si>
  <si>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</si>
  <si>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</si>
  <si>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</si>
  <si>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</si>
  <si>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</si>
  <si>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</si>
  <si>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</si>
  <si>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</si>
  <si>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</si>
  <si>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</si>
  <si>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</si>
  <si>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</si>
  <si>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</si>
  <si>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</si>
  <si>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</si>
  <si>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</si>
  <si>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</si>
  <si>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</si>
  <si>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</si>
  <si>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</si>
  <si>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</si>
  <si>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</si>
  <si>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</si>
  <si>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</si>
  <si>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</si>
  <si>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</si>
  <si>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</si>
  <si>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</si>
  <si>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</si>
  <si>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</si>
  <si>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</si>
  <si>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</si>
  <si>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</si>
  <si>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</si>
  <si>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</si>
  <si>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</si>
  <si>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</si>
  <si>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</si>
  <si>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</si>
  <si>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</si>
  <si>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</si>
  <si>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</si>
  <si>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</si>
  <si>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</si>
  <si>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</si>
  <si>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</si>
  <si>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</si>
  <si>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</si>
  <si>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</si>
  <si>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</si>
  <si>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</si>
  <si>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</si>
  <si>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</si>
  <si>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</si>
  <si>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</si>
  <si>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</si>
  <si>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</si>
  <si>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</si>
  <si>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</si>
  <si>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</si>
  <si>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</si>
  <si>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</si>
  <si>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</si>
  <si>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</si>
  <si>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</si>
  <si>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</si>
  <si>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</si>
  <si>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</si>
  <si>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</si>
  <si>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</si>
  <si>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</si>
  <si>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</si>
  <si>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</si>
  <si>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</si>
  <si>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</si>
  <si>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</si>
  <si>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</si>
  <si>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</si>
  <si>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</si>
  <si>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</si>
  <si>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</si>
  <si>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</si>
  <si>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</si>
  <si>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</si>
  <si>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</si>
  <si>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</si>
  <si>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</si>
  <si>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</si>
  <si>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</si>
  <si>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</si>
  <si>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</si>
  <si>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</si>
  <si>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</si>
  <si>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</si>
  <si>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</si>
  <si>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</si>
  <si>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</si>
  <si>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</si>
  <si>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</si>
  <si>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</si>
  <si>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</si>
  <si>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</si>
  <si>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</si>
  <si>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</si>
  <si>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</si>
  <si>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</si>
  <si>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</si>
  <si>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</si>
  <si>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</si>
  <si>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</si>
  <si>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</si>
  <si>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</si>
  <si>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</si>
  <si>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</si>
  <si>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</si>
  <si>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</si>
  <si>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</si>
  <si>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</si>
  <si>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</si>
  <si>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</si>
  <si>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</si>
  <si>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</si>
  <si>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</si>
  <si>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</si>
  <si>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</si>
  <si>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</si>
  <si>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</si>
  <si>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</si>
  <si>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</si>
  <si>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</si>
  <si>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</si>
  <si>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</si>
  <si>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</si>
  <si>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</si>
  <si>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</si>
  <si>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</si>
  <si>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</si>
  <si>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</si>
  <si>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</si>
  <si>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</si>
  <si>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</si>
  <si>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</si>
  <si>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</si>
  <si>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</si>
  <si>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</si>
  <si>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</si>
  <si>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</si>
  <si>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</si>
  <si>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</si>
  <si>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</si>
  <si>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</si>
  <si>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</si>
  <si>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</si>
  <si>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</si>
  <si>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</si>
  <si>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</si>
  <si>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</si>
  <si>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</si>
  <si>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</si>
  <si>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</si>
  <si>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</si>
  <si>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</si>
  <si>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</si>
  <si>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</si>
  <si>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</si>
  <si>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</si>
  <si>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</si>
  <si>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</si>
  <si>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</si>
  <si>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</si>
  <si>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</si>
  <si>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</si>
  <si>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</si>
  <si>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</si>
  <si>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</si>
  <si>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</si>
  <si>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</si>
  <si>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</si>
  <si>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</si>
  <si>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</si>
  <si>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</si>
  <si>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</si>
  <si>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</si>
  <si>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</si>
  <si>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</si>
  <si>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</si>
  <si>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</si>
  <si>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</si>
  <si>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</si>
  <si>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</si>
  <si>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</si>
  <si>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</si>
  <si>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</si>
  <si>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</si>
  <si>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</si>
  <si>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</si>
  <si>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</si>
  <si>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</si>
  <si>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</si>
  <si>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</si>
  <si>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</si>
  <si>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</si>
  <si>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</si>
  <si>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</si>
  <si>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</si>
  <si>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</si>
  <si>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</si>
  <si>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</si>
  <si>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</si>
  <si>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</si>
  <si>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</si>
  <si>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</si>
  <si>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</si>
  <si>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</si>
  <si>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</si>
  <si>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</si>
  <si>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</si>
  <si>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</si>
  <si>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</si>
  <si>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</si>
  <si>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</si>
  <si>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</si>
  <si>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</si>
  <si>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</si>
  <si>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</si>
  <si>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</si>
  <si>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</si>
  <si>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</si>
  <si>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</si>
  <si>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</si>
  <si>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</si>
  <si>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</si>
  <si>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</si>
  <si>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</si>
  <si>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</si>
  <si>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</si>
  <si>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</si>
  <si>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</si>
  <si>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</si>
  <si>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</si>
  <si>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</si>
  <si>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</si>
  <si>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</si>
  <si>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</si>
  <si>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</si>
  <si>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</si>
  <si>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</si>
  <si>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</si>
  <si>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</si>
  <si>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</si>
  <si>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</si>
  <si>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</si>
  <si>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</si>
  <si>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</si>
  <si>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</si>
  <si>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</si>
  <si>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</si>
  <si>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</si>
  <si>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</si>
  <si>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</si>
  <si>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</si>
  <si>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</si>
  <si>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</si>
  <si>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</si>
  <si>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</si>
  <si>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</si>
  <si>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</si>
  <si>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</si>
  <si>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</si>
  <si>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</si>
  <si>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</si>
  <si>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</si>
  <si>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</si>
  <si>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</si>
  <si>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</si>
  <si>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</si>
  <si>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</si>
  <si>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</si>
  <si>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</si>
  <si>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</si>
  <si>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</si>
  <si>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</si>
  <si>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</si>
  <si>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</si>
  <si>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</si>
  <si>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</si>
  <si>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</si>
  <si>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</si>
  <si>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</si>
  <si>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</si>
  <si>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</si>
  <si>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</si>
  <si>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</si>
  <si>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</si>
  <si>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</si>
  <si>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</si>
  <si>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</si>
  <si>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</si>
  <si>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</si>
  <si>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</si>
  <si>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</si>
  <si>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</si>
  <si>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</si>
  <si>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</si>
  <si>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</si>
  <si>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</si>
  <si>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</si>
  <si>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</si>
  <si>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</si>
  <si>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</si>
  <si>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</si>
  <si>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</si>
  <si>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</si>
  <si>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</si>
  <si>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</si>
  <si>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</si>
  <si>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</si>
  <si>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</si>
  <si>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</si>
  <si>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</si>
  <si>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</si>
  <si>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</si>
  <si>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</si>
  <si>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</si>
  <si>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</si>
  <si>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</si>
  <si>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</si>
  <si>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</si>
  <si>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</si>
  <si>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</si>
  <si>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</si>
  <si>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</si>
  <si>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</si>
  <si>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</si>
  <si>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</si>
  <si>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</si>
  <si>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</si>
  <si>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</si>
  <si>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</si>
  <si>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</si>
  <si>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</si>
  <si>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</si>
  <si>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</si>
  <si>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</si>
  <si>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</si>
  <si>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</si>
  <si>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</si>
  <si>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</si>
  <si>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</si>
  <si>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</si>
  <si>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</si>
  <si>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</si>
  <si>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</si>
  <si>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</si>
  <si>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</si>
  <si>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</si>
  <si>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</si>
  <si>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</si>
  <si>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</si>
  <si>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</si>
  <si>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</si>
  <si>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</si>
  <si>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</si>
  <si>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</si>
  <si>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</si>
  <si>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</si>
  <si>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</si>
  <si>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</si>
  <si>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</si>
  <si>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</si>
  <si>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</si>
  <si>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</si>
  <si>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</si>
  <si>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</si>
  <si>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</si>
  <si>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</si>
  <si>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</si>
  <si>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</si>
  <si>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</si>
  <si>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</si>
  <si>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</si>
  <si>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</si>
  <si>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</si>
  <si>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</si>
  <si>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</si>
  <si>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</si>
  <si>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</si>
  <si>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</si>
  <si>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</si>
  <si>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</si>
  <si>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</si>
  <si>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</si>
  <si>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</si>
  <si>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</si>
  <si>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</si>
  <si>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</si>
  <si>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</si>
  <si>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</si>
  <si>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</si>
  <si>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</si>
  <si>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</si>
  <si>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</si>
  <si>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</si>
  <si>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</si>
  <si>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</si>
  <si>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</si>
  <si>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</si>
  <si>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</si>
  <si>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</si>
  <si>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</si>
  <si>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</si>
  <si>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</si>
  <si>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</si>
  <si>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</si>
  <si>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</si>
  <si>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</si>
  <si>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</si>
  <si>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</si>
  <si>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</si>
  <si>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</si>
  <si>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</si>
  <si>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</si>
  <si>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</si>
  <si>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</si>
  <si>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</si>
  <si>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</si>
  <si>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</si>
  <si>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</si>
  <si>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</si>
  <si>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</si>
  <si>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</si>
  <si>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</si>
  <si>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</si>
  <si>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</si>
  <si>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</si>
  <si>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</si>
  <si>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</si>
  <si>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</si>
  <si>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</si>
  <si>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</si>
  <si>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</si>
  <si>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</si>
  <si>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</si>
  <si>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</si>
  <si>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</si>
  <si>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</si>
  <si>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</si>
  <si>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</si>
  <si>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</si>
  <si>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</si>
  <si>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</si>
  <si>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</si>
  <si>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</si>
  <si>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</si>
  <si>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</si>
  <si>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</si>
  <si>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</si>
  <si>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</si>
  <si>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</si>
  <si>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</si>
  <si>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</si>
  <si>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</si>
  <si>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</si>
  <si>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</si>
  <si>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</si>
  <si>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</si>
  <si>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</si>
  <si>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</si>
  <si>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</si>
  <si>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</si>
  <si>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</si>
  <si>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</si>
  <si>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</si>
  <si>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</si>
  <si>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</si>
  <si>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</si>
  <si>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</si>
  <si>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</si>
  <si>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</si>
  <si>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</si>
  <si>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</si>
  <si>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</si>
  <si>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</si>
  <si>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</si>
  <si>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</si>
  <si>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</si>
  <si>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</si>
  <si>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</si>
  <si>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</si>
  <si>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</si>
  <si>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</si>
  <si>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</si>
  <si>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</si>
  <si>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</si>
  <si>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</si>
  <si>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</si>
  <si>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</si>
  <si>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</si>
  <si>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</si>
  <si>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</si>
  <si>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</si>
  <si>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</si>
  <si>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</si>
  <si>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</si>
  <si>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</si>
  <si>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</si>
  <si>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</si>
  <si>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</si>
  <si>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</si>
  <si>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</si>
  <si>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</si>
  <si>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</si>
  <si>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</si>
  <si>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</si>
  <si>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</si>
  <si>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</si>
  <si>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</si>
  <si>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</si>
  <si>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</si>
  <si>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</si>
  <si>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</si>
  <si>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</si>
  <si>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</si>
  <si>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</si>
  <si>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</si>
  <si>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</si>
  <si>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</si>
  <si>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</si>
  <si>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</si>
  <si>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</si>
  <si>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</si>
  <si>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</si>
  <si>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</si>
  <si>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</si>
  <si>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</si>
  <si>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</si>
  <si>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</si>
  <si>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</si>
  <si>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</si>
  <si>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</si>
  <si>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</si>
  <si>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</si>
  <si>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</si>
  <si>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</si>
  <si>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</si>
  <si>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</si>
  <si>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</si>
  <si>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</si>
  <si>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</si>
  <si>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</si>
  <si>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</si>
  <si>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</si>
  <si>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</si>
  <si>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</si>
  <si>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</si>
  <si>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</si>
  <si>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</si>
  <si>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</si>
  <si>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</si>
  <si>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</si>
  <si>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</si>
  <si>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</si>
  <si>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</si>
  <si>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</si>
  <si>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</si>
  <si>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</si>
  <si>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</si>
  <si>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</si>
  <si>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</si>
  <si>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</si>
  <si>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</si>
  <si>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</si>
  <si>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</si>
  <si>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</si>
  <si>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</si>
  <si>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</si>
  <si>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</si>
  <si>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</si>
  <si>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</si>
  <si>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</si>
  <si>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</si>
  <si>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</si>
  <si>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</si>
  <si>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</si>
  <si>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</si>
  <si>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</si>
  <si>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</si>
  <si>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</si>
  <si>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</si>
  <si>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</si>
  <si>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</si>
  <si>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</si>
  <si>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</si>
  <si>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</si>
  <si>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</si>
  <si>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</si>
  <si>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</si>
  <si>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</si>
  <si>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</si>
  <si>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</si>
  <si>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</si>
  <si>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</si>
  <si>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</si>
  <si>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</si>
  <si>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</si>
  <si>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</si>
  <si>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</si>
  <si>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</si>
  <si>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</si>
  <si>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</si>
  <si>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</si>
  <si>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</si>
  <si>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</si>
  <si>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</si>
  <si>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</si>
  <si>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</si>
  <si>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</si>
  <si>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</si>
  <si>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</si>
  <si>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</si>
  <si>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</si>
  <si>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</si>
  <si>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</si>
  <si>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</si>
  <si>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</si>
  <si>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</si>
  <si>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</si>
  <si>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</si>
  <si>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</si>
  <si>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</si>
  <si>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</si>
  <si>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</si>
  <si>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</si>
  <si>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</si>
  <si>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</si>
  <si>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</si>
  <si>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</si>
  <si>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</si>
  <si>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</si>
  <si>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</si>
  <si>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</si>
  <si>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</si>
  <si>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</si>
  <si>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</si>
  <si>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</si>
  <si>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</si>
  <si>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</si>
  <si>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</si>
  <si>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</si>
  <si>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</si>
  <si>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</si>
  <si>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</si>
  <si>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</si>
  <si>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</si>
  <si>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</si>
  <si>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</si>
  <si>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</si>
  <si>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</si>
  <si>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</si>
  <si>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</si>
  <si>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</si>
  <si>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</si>
  <si>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</si>
  <si>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</si>
  <si>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</si>
  <si>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</si>
  <si>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</si>
  <si>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</si>
  <si>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</si>
  <si>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</si>
  <si>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</si>
  <si>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</si>
  <si>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</si>
  <si>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</si>
  <si>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</si>
  <si>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</si>
  <si>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</si>
  <si>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</si>
  <si>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</si>
  <si>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</si>
  <si>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</si>
  <si>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</si>
  <si>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</si>
  <si>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</si>
  <si>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</si>
  <si>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</si>
  <si>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</si>
  <si>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</si>
  <si>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</si>
  <si>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</si>
  <si>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</si>
  <si>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</si>
  <si>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</si>
  <si>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</si>
  <si>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</si>
  <si>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</si>
  <si>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</si>
  <si>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</si>
  <si>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</si>
  <si>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</si>
  <si>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</si>
  <si>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</si>
  <si>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</si>
  <si>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</si>
  <si>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</si>
  <si>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</si>
  <si>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</si>
  <si>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</si>
  <si>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</si>
  <si>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</si>
  <si>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</si>
  <si>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</si>
  <si>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</si>
  <si>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</si>
  <si>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</si>
  <si>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</si>
  <si>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</si>
  <si>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</si>
  <si>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</si>
  <si>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</si>
  <si>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</si>
  <si>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</si>
  <si>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</si>
  <si>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</si>
  <si>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</si>
  <si>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</si>
  <si>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</si>
  <si>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</si>
  <si>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</si>
  <si>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</si>
  <si>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</si>
  <si>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</si>
  <si>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</si>
  <si>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</si>
  <si>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</si>
  <si>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</si>
  <si>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</si>
  <si>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</si>
  <si>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</si>
  <si>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</si>
  <si>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</si>
  <si>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</si>
  <si>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</si>
  <si>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</si>
  <si>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</si>
  <si>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</si>
  <si>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</si>
  <si>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</si>
  <si>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</si>
  <si>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</si>
  <si>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</si>
  <si>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</si>
  <si>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</si>
  <si>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</si>
  <si>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</si>
  <si>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</si>
  <si>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</si>
  <si>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</si>
  <si>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</si>
  <si>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</si>
  <si>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</si>
  <si>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</si>
  <si>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</si>
  <si>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</si>
  <si>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</si>
  <si>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</si>
  <si>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</si>
  <si>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</si>
  <si>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</si>
  <si>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</si>
  <si>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</si>
  <si>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</si>
  <si>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</si>
  <si>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</si>
  <si>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</si>
  <si>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</si>
  <si>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</si>
  <si>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</si>
  <si>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</si>
  <si>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</si>
  <si>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</si>
  <si>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</si>
  <si>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</si>
  <si>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</si>
  <si>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</si>
  <si>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</si>
  <si>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</si>
  <si>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</si>
  <si>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</si>
  <si>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</si>
  <si>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</si>
  <si>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</si>
  <si>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</si>
  <si>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</si>
  <si>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</si>
  <si>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</si>
  <si>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</si>
  <si>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</si>
  <si>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</si>
  <si>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</si>
  <si>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</si>
  <si>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</si>
  <si>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</si>
  <si>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</si>
  <si>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</si>
  <si>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</si>
  <si>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</si>
  <si>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</si>
  <si>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</si>
  <si>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</si>
  <si>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</si>
  <si>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</si>
  <si>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</si>
  <si>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</si>
  <si>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</si>
  <si>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</si>
  <si>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</si>
  <si>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</si>
  <si>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</si>
  <si>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</si>
  <si>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</si>
  <si>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</si>
  <si>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</si>
  <si>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</si>
  <si>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</si>
  <si>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</si>
  <si>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</si>
  <si>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</si>
  <si>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</si>
  <si>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</si>
  <si>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</si>
  <si>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</si>
  <si>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</si>
  <si>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</si>
  <si>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</si>
  <si>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</si>
  <si>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</si>
  <si>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</si>
  <si>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</si>
  <si>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</si>
  <si>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</si>
  <si>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</si>
  <si>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</si>
  <si>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</si>
  <si>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</si>
  <si>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</si>
  <si>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</si>
  <si>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</si>
  <si>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</si>
  <si>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</si>
  <si>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</si>
  <si>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</si>
  <si>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</si>
  <si>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</si>
  <si>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</si>
  <si>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</si>
  <si>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</si>
  <si>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</si>
  <si>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</si>
  <si>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</si>
  <si>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</si>
  <si>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</si>
  <si>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</si>
  <si>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</si>
  <si>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</si>
  <si>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</si>
  <si>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</si>
  <si>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</si>
  <si>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</si>
  <si>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</si>
  <si>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</si>
  <si>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</si>
  <si>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</si>
  <si>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</si>
  <si>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</si>
  <si>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</si>
  <si>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</si>
  <si>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</si>
  <si>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</si>
  <si>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</si>
  <si>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</si>
  <si>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</si>
  <si>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</si>
  <si>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</si>
  <si>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</si>
  <si>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</si>
  <si>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</si>
  <si>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</si>
  <si>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</si>
  <si>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</si>
  <si>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</si>
  <si>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</si>
  <si>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</si>
  <si>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</si>
  <si>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</si>
  <si>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</si>
  <si>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</si>
  <si>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</si>
  <si>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</si>
  <si>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</si>
  <si>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</si>
  <si>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</si>
  <si>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</si>
  <si>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</si>
  <si>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</si>
  <si>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</si>
  <si>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</si>
  <si>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</si>
  <si>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</si>
  <si>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</si>
  <si>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</si>
  <si>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</si>
  <si>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</si>
  <si>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</si>
  <si>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</si>
  <si>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</si>
  <si>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</si>
  <si>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</si>
  <si>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</si>
  <si>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</si>
  <si>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</si>
  <si>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</si>
  <si>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</si>
  <si>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</si>
  <si>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</si>
  <si>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</si>
  <si>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</si>
  <si>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</si>
  <si>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</si>
  <si>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</si>
  <si>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</si>
  <si>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</si>
  <si>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</si>
  <si>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</si>
  <si>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</si>
  <si>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</si>
  <si>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</si>
  <si>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</si>
  <si>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</si>
  <si>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</si>
  <si>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</si>
  <si>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</si>
  <si>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</si>
  <si>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</si>
  <si>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</si>
  <si>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</si>
  <si>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</si>
  <si>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</si>
  <si>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</si>
  <si>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</si>
  <si>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</si>
  <si>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</si>
  <si>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</si>
  <si>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</si>
  <si>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</si>
  <si>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</si>
  <si>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</si>
  <si>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</si>
  <si>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</si>
  <si>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</si>
  <si>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</si>
  <si>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</si>
  <si>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</si>
  <si>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</si>
  <si>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</si>
  <si>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</si>
  <si>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</si>
  <si>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</si>
  <si>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</si>
  <si>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</si>
  <si>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</si>
  <si>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</si>
  <si>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</si>
  <si>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</si>
  <si>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</si>
  <si>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</si>
  <si>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</si>
  <si>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</si>
  <si>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</si>
  <si>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</si>
  <si>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</si>
  <si>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</si>
  <si>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</si>
  <si>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</si>
  <si>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</si>
  <si>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</si>
  <si>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</si>
  <si>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</si>
  <si>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</si>
  <si>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</si>
  <si>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</si>
  <si>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</si>
  <si>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</si>
  <si>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</si>
  <si>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</si>
  <si>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</si>
  <si>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</si>
  <si>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</si>
  <si>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</si>
  <si>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</si>
  <si>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</si>
  <si>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</si>
  <si>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</si>
  <si>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</si>
  <si>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</si>
  <si>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</si>
  <si>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</si>
  <si>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</si>
  <si>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</si>
  <si>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</si>
  <si>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</si>
  <si>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</si>
  <si>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</si>
  <si>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</si>
  <si>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</si>
  <si>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</si>
  <si>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</si>
  <si>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</si>
  <si>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</si>
  <si>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</si>
  <si>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</si>
  <si>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</si>
  <si>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</si>
  <si>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</si>
  <si>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</si>
  <si>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</si>
  <si>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</si>
  <si>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</si>
  <si>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</si>
  <si>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</si>
  <si>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</si>
  <si>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</si>
  <si>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</si>
  <si>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</si>
  <si>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</si>
  <si>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</si>
  <si>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</si>
  <si>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</si>
  <si>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</si>
  <si>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</si>
  <si>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</si>
  <si>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</si>
  <si>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</si>
  <si>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</si>
  <si>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</si>
  <si>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</si>
  <si>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</si>
  <si>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</si>
  <si>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</si>
  <si>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</si>
  <si>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</si>
  <si>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</si>
  <si>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</si>
  <si>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</si>
  <si>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</si>
  <si>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</si>
  <si>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</si>
  <si>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</si>
  <si>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</si>
  <si>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</si>
  <si>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</si>
  <si>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</si>
  <si>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</si>
  <si>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</si>
  <si>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</si>
  <si>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</si>
  <si>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</si>
  <si>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</si>
  <si>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</si>
  <si>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</si>
  <si>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</si>
  <si>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</si>
  <si>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</si>
  <si>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</si>
  <si>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</si>
  <si>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</si>
  <si>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</si>
  <si>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</si>
  <si>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</si>
  <si>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</si>
  <si>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</si>
  <si>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</si>
  <si>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</si>
  <si>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</si>
  <si>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</si>
  <si>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</si>
  <si>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</si>
  <si>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</si>
  <si>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</si>
  <si>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</si>
  <si>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</si>
  <si>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</si>
  <si>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</si>
  <si>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</si>
  <si>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</si>
  <si>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</si>
  <si>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</si>
  <si>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</si>
  <si>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</si>
  <si>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</si>
  <si>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</si>
  <si>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</si>
  <si>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</si>
  <si>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</si>
  <si>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</si>
  <si>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</si>
  <si>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</si>
  <si>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</si>
  <si>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</si>
  <si>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</si>
  <si>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</si>
  <si>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</si>
  <si>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</si>
  <si>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</si>
  <si>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</si>
  <si>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</si>
  <si>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</si>
  <si>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</si>
  <si>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</si>
  <si>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</si>
  <si>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</si>
  <si>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</si>
  <si>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</si>
  <si>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</si>
  <si>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</si>
  <si>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</si>
  <si>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</si>
  <si>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</si>
  <si>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</si>
  <si>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</si>
  <si>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</si>
  <si>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</si>
  <si>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</si>
  <si>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</si>
  <si>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</si>
  <si>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</si>
  <si>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</si>
  <si>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</si>
  <si>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</si>
  <si>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</si>
  <si>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</si>
  <si>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</si>
  <si>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</si>
  <si>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</si>
  <si>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</si>
  <si>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</si>
  <si>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</si>
  <si>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</si>
  <si>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</si>
  <si>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</si>
  <si>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</si>
  <si>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</si>
  <si>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</si>
  <si>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</si>
  <si>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</si>
  <si>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</si>
  <si>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</si>
  <si>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</si>
  <si>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</si>
  <si>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</si>
  <si>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</si>
  <si>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</si>
  <si>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</si>
  <si>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</si>
  <si>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</si>
  <si>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</si>
  <si>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</si>
  <si>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</si>
  <si>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</si>
  <si>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</si>
  <si>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</si>
  <si>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</si>
  <si>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</si>
  <si>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</si>
  <si>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</si>
  <si>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</si>
  <si>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</si>
  <si>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</si>
  <si>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</si>
  <si>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</si>
  <si>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</si>
  <si>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</si>
  <si>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</si>
  <si>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</si>
  <si>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</si>
  <si>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</si>
  <si>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</si>
  <si>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</si>
  <si>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</si>
  <si>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</si>
  <si>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</si>
  <si>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</si>
  <si>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</si>
  <si>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</si>
  <si>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</si>
  <si>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</si>
  <si>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</si>
  <si>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</si>
  <si>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</si>
  <si>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</si>
  <si>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</si>
  <si>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</si>
  <si>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</si>
  <si>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</si>
  <si>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</si>
  <si>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</si>
  <si>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</si>
  <si>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</si>
  <si>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</si>
  <si>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</si>
  <si>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</si>
  <si>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</si>
  <si>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</si>
  <si>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</si>
  <si>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</si>
  <si>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</si>
  <si>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</si>
  <si>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</si>
  <si>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</si>
  <si>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</si>
  <si>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</si>
  <si>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</si>
  <si>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</si>
  <si>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</si>
  <si>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</si>
  <si>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</si>
  <si>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</si>
  <si>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</si>
  <si>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</si>
  <si>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</si>
  <si>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</si>
  <si>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</si>
  <si>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</si>
  <si>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</si>
  <si>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</si>
  <si>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</si>
  <si>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</si>
  <si>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</si>
  <si>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</si>
  <si>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</si>
  <si>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</si>
  <si>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</si>
  <si>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</si>
  <si>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</si>
  <si>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</si>
  <si>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</si>
  <si>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</si>
  <si>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</si>
  <si>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</si>
  <si>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</si>
  <si>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</si>
  <si>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</si>
  <si>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</si>
  <si>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</si>
  <si>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</si>
  <si>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</si>
  <si>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</si>
  <si>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</si>
  <si>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</si>
  <si>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</si>
  <si>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</si>
  <si>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</si>
  <si>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</si>
  <si>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</si>
  <si>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</si>
  <si>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</si>
  <si>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</si>
  <si>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</si>
  <si>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</si>
  <si>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</si>
  <si>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</si>
  <si>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</si>
  <si>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</si>
  <si>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</si>
  <si>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</si>
  <si>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</si>
  <si>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</si>
  <si>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</si>
  <si>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</si>
  <si>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</si>
  <si>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</si>
  <si>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</si>
  <si>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</si>
  <si>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</si>
  <si>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</si>
  <si>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</si>
  <si>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</si>
  <si>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</si>
  <si>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</si>
  <si>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</si>
  <si>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</si>
  <si>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</si>
  <si>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</si>
  <si>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</si>
  <si>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</si>
  <si>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</si>
  <si>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</si>
  <si>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</si>
  <si>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</si>
  <si>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</si>
  <si>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</si>
  <si>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</si>
  <si>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</si>
  <si>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</si>
  <si>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</si>
  <si>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</si>
  <si>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</si>
  <si>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</si>
  <si>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</si>
  <si>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</si>
  <si>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</si>
  <si>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</si>
  <si>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</si>
  <si>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</si>
  <si>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</si>
  <si>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</si>
  <si>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</si>
  <si>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</si>
  <si>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</si>
  <si>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</si>
  <si>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</si>
  <si>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</si>
  <si>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</si>
  <si>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</si>
  <si>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</si>
  <si>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</si>
  <si>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</si>
  <si>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</si>
  <si>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</si>
  <si>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</si>
  <si>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</si>
  <si>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</si>
  <si>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</si>
  <si>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</si>
  <si>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</si>
  <si>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</si>
  <si>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</si>
  <si>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</si>
  <si>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</si>
  <si>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</si>
  <si>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</si>
  <si>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</si>
  <si>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</si>
  <si>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</si>
  <si>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</si>
  <si>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</si>
  <si>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</si>
  <si>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</si>
  <si>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</si>
  <si>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</si>
  <si>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</si>
  <si>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</si>
  <si>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</si>
  <si>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</si>
  <si>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</si>
  <si>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</si>
  <si>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</si>
  <si>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</si>
  <si>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</si>
  <si>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</si>
  <si>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</si>
  <si>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</si>
  <si>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</si>
  <si>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</si>
  <si>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</si>
  <si>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</si>
  <si>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</si>
  <si>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</si>
  <si>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</si>
  <si>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</si>
  <si>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</si>
  <si>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</si>
  <si>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</si>
  <si>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</si>
  <si>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</si>
  <si>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</si>
  <si>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</si>
  <si>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</si>
  <si>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</si>
  <si>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</si>
  <si>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</si>
  <si>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</si>
  <si>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</si>
  <si>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</si>
  <si>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</si>
  <si>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</si>
  <si>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</si>
  <si>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</si>
  <si>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</si>
  <si>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</si>
  <si>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</si>
  <si>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</si>
  <si>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</si>
  <si>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</si>
  <si>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</si>
  <si>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</si>
  <si>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</si>
  <si>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</si>
  <si>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</si>
  <si>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</si>
  <si>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</si>
  <si>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</si>
  <si>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</si>
  <si>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</si>
  <si>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</si>
  <si>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</si>
  <si>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</si>
  <si>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</si>
  <si>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</si>
  <si>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</si>
  <si>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</si>
  <si>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</si>
  <si>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</si>
  <si>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</si>
  <si>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</si>
  <si>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</si>
  <si>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</si>
  <si>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</si>
  <si>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</si>
  <si>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</si>
  <si>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</si>
  <si>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</si>
  <si>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</si>
  <si>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</si>
  <si>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</si>
  <si>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</si>
  <si>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</si>
  <si>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</si>
  <si>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</si>
  <si>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</si>
  <si>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</si>
  <si>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</si>
  <si>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</si>
  <si>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</si>
  <si>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</si>
  <si>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</si>
  <si>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</si>
  <si>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</si>
  <si>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</si>
  <si>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</si>
  <si>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</si>
  <si>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</si>
  <si>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</si>
  <si>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</si>
  <si>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</si>
  <si>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</si>
  <si>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</si>
  <si>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</si>
  <si>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</si>
  <si>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</si>
  <si>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</si>
  <si>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</si>
  <si>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</si>
  <si>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</si>
  <si>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</si>
  <si>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</si>
  <si>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</si>
  <si>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</si>
  <si>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</si>
  <si>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</si>
  <si>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</si>
  <si>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</si>
  <si>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</si>
  <si>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</si>
  <si>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</si>
  <si>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</si>
  <si>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</si>
  <si>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</si>
  <si>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</si>
  <si>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</si>
  <si>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</si>
  <si>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</si>
  <si>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</si>
  <si>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</si>
  <si>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</si>
  <si>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</si>
  <si>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</si>
  <si>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</si>
  <si>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</si>
  <si>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</si>
  <si>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</si>
  <si>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</si>
  <si>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</si>
  <si>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</si>
  <si>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</si>
  <si>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</si>
  <si>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</si>
  <si>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</si>
  <si>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</si>
  <si>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</si>
  <si>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</si>
  <si>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</si>
  <si>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</si>
  <si>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</si>
  <si>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</si>
  <si>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</si>
  <si>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</si>
  <si>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</si>
  <si>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</si>
  <si>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</si>
  <si>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</si>
  <si>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</si>
  <si>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</si>
  <si>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</si>
  <si>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</si>
  <si>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</si>
  <si>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</si>
  <si>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</si>
  <si>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</si>
  <si>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</si>
  <si>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</si>
  <si>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</si>
  <si>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</si>
  <si>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</si>
  <si>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</si>
  <si>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</si>
  <si>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</si>
  <si>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</si>
  <si>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</si>
  <si>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</si>
  <si>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</si>
  <si>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</si>
  <si>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</si>
  <si>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</si>
  <si>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</si>
  <si>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</si>
  <si>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</si>
  <si>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</si>
  <si>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</si>
  <si>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</si>
  <si>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</si>
  <si>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</si>
  <si>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</si>
  <si>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</si>
  <si>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</si>
  <si>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</si>
  <si>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</si>
  <si>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</si>
  <si>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</si>
  <si>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</si>
  <si>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</si>
  <si>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</si>
  <si>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</si>
  <si>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</si>
  <si>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</si>
  <si>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</si>
  <si>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</si>
  <si>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</si>
  <si>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</si>
  <si>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</si>
  <si>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</si>
  <si>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</si>
  <si>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</si>
  <si>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</si>
  <si>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</si>
  <si>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</si>
  <si>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</si>
  <si>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</si>
  <si>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</si>
  <si>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</si>
  <si>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</si>
  <si>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</si>
  <si>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</si>
  <si>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</si>
  <si>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</si>
  <si>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</si>
  <si>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</si>
  <si>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</si>
  <si>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</si>
  <si>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</si>
  <si>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</si>
  <si>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</si>
  <si>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</si>
  <si>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</si>
  <si>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</si>
  <si>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</si>
  <si>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</si>
  <si>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</si>
  <si>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</si>
  <si>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</si>
  <si>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</si>
  <si>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</si>
  <si>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</si>
  <si>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</si>
  <si>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</si>
  <si>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</si>
  <si>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</si>
  <si>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</si>
  <si>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</si>
  <si>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</si>
  <si>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</si>
  <si>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</si>
  <si>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</si>
  <si>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</si>
  <si>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</si>
  <si>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</si>
  <si>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</si>
  <si>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</si>
  <si>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</si>
  <si>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</si>
  <si>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</si>
  <si>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</si>
  <si>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</si>
  <si>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</si>
  <si>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</si>
  <si>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</si>
  <si>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</si>
  <si>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</si>
  <si>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</si>
  <si>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</si>
  <si>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</si>
  <si>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</si>
  <si>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</si>
  <si>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</si>
  <si>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</si>
  <si>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</si>
  <si>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</si>
  <si>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</si>
  <si>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</si>
  <si>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</si>
  <si>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</si>
  <si>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</si>
  <si>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</si>
  <si>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</si>
  <si>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</si>
  <si>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</si>
  <si>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</si>
  <si>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</si>
  <si>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</si>
  <si>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</si>
  <si>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</si>
  <si>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</si>
  <si>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</si>
  <si>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</si>
  <si>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</si>
  <si>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</si>
  <si>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</si>
  <si>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</si>
  <si>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</si>
  <si>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</si>
  <si>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</si>
  <si>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</si>
  <si>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</si>
  <si>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</si>
  <si>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</si>
  <si>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</si>
  <si>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</si>
  <si>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</si>
  <si>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</si>
  <si>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</si>
  <si>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</si>
  <si>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</si>
  <si>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</si>
  <si>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</si>
  <si>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</si>
  <si>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</si>
  <si>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</si>
  <si>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</si>
  <si>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</si>
  <si>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</si>
  <si>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</si>
  <si>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</si>
  <si>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</si>
  <si>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</si>
  <si>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</si>
  <si>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</si>
  <si>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</si>
  <si>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</si>
  <si>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</si>
  <si>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</si>
  <si>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</si>
  <si>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</si>
  <si>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</si>
  <si>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</si>
  <si>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</si>
  <si>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</si>
  <si>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</si>
  <si>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</si>
  <si>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</si>
  <si>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</si>
  <si>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</si>
  <si>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</si>
  <si>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</si>
  <si>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</si>
  <si>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</si>
  <si>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</si>
  <si>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</si>
  <si>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</si>
  <si>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</si>
  <si>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</si>
  <si>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</si>
  <si>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</si>
  <si>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</si>
  <si>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</si>
  <si>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</si>
  <si>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</si>
  <si>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</si>
  <si>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</si>
  <si>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</si>
  <si>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</si>
  <si>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</si>
  <si>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</si>
  <si>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</si>
  <si>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</si>
  <si>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</si>
  <si>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</si>
  <si>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</si>
  <si>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</si>
  <si>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</si>
  <si>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</si>
  <si>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</si>
  <si>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</si>
  <si>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</si>
  <si>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</si>
  <si>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</si>
  <si>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</si>
  <si>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</si>
  <si>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</si>
  <si>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</si>
  <si>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</si>
  <si>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</si>
  <si>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</si>
  <si>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</si>
  <si>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</si>
  <si>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</si>
  <si>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</si>
  <si>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</si>
  <si>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</si>
  <si>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</si>
  <si>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</si>
  <si>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</si>
  <si>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</si>
  <si>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</si>
  <si>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</si>
  <si>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</si>
  <si>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</si>
  <si>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</si>
  <si>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</si>
  <si>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</si>
  <si>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</si>
  <si>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</si>
  <si>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</si>
  <si>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</si>
  <si>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</si>
  <si>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</si>
  <si>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</si>
  <si>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</si>
  <si>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</si>
  <si>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</si>
  <si>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</si>
  <si>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</si>
  <si>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</si>
  <si>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</si>
  <si>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</si>
  <si>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</si>
  <si>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</si>
  <si>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</si>
  <si>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</si>
  <si>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</si>
  <si>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</si>
  <si>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</si>
  <si>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</si>
  <si>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</si>
  <si>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</si>
  <si>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</si>
  <si>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</si>
  <si>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</si>
  <si>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</si>
  <si>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</si>
  <si>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</si>
  <si>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</si>
  <si>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</si>
  <si>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</si>
  <si>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</si>
  <si>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</si>
  <si>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</si>
  <si>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</si>
  <si>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</si>
  <si>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</si>
  <si>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</si>
  <si>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</si>
  <si>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</si>
  <si>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</si>
  <si>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</si>
  <si>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</si>
  <si>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</si>
  <si>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</si>
  <si>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</si>
  <si>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</si>
  <si>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</si>
  <si>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</si>
  <si>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</si>
  <si>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</si>
  <si>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</si>
  <si>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</si>
  <si>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</si>
  <si>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</si>
  <si>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</si>
  <si>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</si>
  <si>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</si>
  <si>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</si>
  <si>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</si>
  <si>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</si>
  <si>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</si>
  <si>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</si>
  <si>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</si>
  <si>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</si>
  <si>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</si>
  <si>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</si>
  <si>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</si>
  <si>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</si>
  <si>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</si>
  <si>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</si>
  <si>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</si>
  <si>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</si>
  <si>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</si>
  <si>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</si>
  <si>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</si>
  <si>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</si>
  <si>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</si>
  <si>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</si>
  <si>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</si>
  <si>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</si>
  <si>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</si>
  <si>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</si>
  <si>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</si>
  <si>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</si>
  <si>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</si>
  <si>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</si>
  <si>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</si>
  <si>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</si>
  <si>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</si>
  <si>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</si>
  <si>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</si>
  <si>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</si>
  <si>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</si>
  <si>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</si>
  <si>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</si>
  <si>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</si>
  <si>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</si>
  <si>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</si>
  <si>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</si>
  <si>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</si>
  <si>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</si>
  <si>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</si>
  <si>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</si>
  <si>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</si>
  <si>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</si>
  <si>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</si>
  <si>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</si>
  <si>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</si>
  <si>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</si>
  <si>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</si>
  <si>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</si>
  <si>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</si>
  <si>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</si>
  <si>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</si>
  <si>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</si>
  <si>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</si>
  <si>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</si>
  <si>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</si>
  <si>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</si>
  <si>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</si>
  <si>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</si>
  <si>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</si>
  <si>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</si>
  <si>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</si>
  <si>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</si>
  <si>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</si>
  <si>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</si>
  <si>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</si>
  <si>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</si>
  <si>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</si>
  <si>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</si>
  <si>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</si>
  <si>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</si>
  <si>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</si>
  <si>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</si>
  <si>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</si>
  <si>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</si>
  <si>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</si>
  <si>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</si>
  <si>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</si>
  <si>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</si>
  <si>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</si>
  <si>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</si>
  <si>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</si>
  <si>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</si>
  <si>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</si>
  <si>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</si>
  <si>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</si>
  <si>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</si>
  <si>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</si>
  <si>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</si>
  <si>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</si>
  <si>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</si>
  <si>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</si>
  <si>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</si>
  <si>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</si>
  <si>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</si>
  <si>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</si>
  <si>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</si>
  <si>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</si>
  <si>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</si>
  <si>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</si>
  <si>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</si>
  <si>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</si>
  <si>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</si>
  <si>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</si>
  <si>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</si>
  <si>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</si>
  <si>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</si>
  <si>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</si>
  <si>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</si>
  <si>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</si>
  <si>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</si>
  <si>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</si>
  <si>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</si>
  <si>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</si>
  <si>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</si>
  <si>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</si>
  <si>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</si>
  <si>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</si>
  <si>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</si>
  <si>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</si>
  <si>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</si>
  <si>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</si>
  <si>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</si>
  <si>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</si>
  <si>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</si>
  <si>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</si>
  <si>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</si>
  <si>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</si>
  <si>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</si>
  <si>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</si>
  <si>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</si>
  <si>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</si>
  <si>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</si>
  <si>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</si>
  <si>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</si>
  <si>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</si>
  <si>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</si>
  <si>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</si>
  <si>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</si>
  <si>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</si>
  <si>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</si>
  <si>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</si>
  <si>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</si>
  <si>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</si>
  <si>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</si>
  <si>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</si>
  <si>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</si>
  <si>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</si>
  <si>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</si>
  <si>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</si>
  <si>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</si>
  <si>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</si>
  <si>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</si>
  <si>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</si>
  <si>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</si>
  <si>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</si>
  <si>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</si>
  <si>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</si>
  <si>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</si>
  <si>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</si>
  <si>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</si>
  <si>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</si>
  <si>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</si>
  <si>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</si>
  <si>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</si>
  <si>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</si>
  <si>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</si>
  <si>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</si>
  <si>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</si>
  <si>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</si>
  <si>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</si>
  <si>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</si>
  <si>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</si>
  <si>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</si>
  <si>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</si>
  <si>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</si>
  <si>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</si>
  <si>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</si>
  <si>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</si>
  <si>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</si>
  <si>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</si>
  <si>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</si>
  <si>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</si>
  <si>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</si>
  <si>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</si>
  <si>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</si>
  <si>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</si>
  <si>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</si>
  <si>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</si>
  <si>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</si>
  <si>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</si>
  <si>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</si>
  <si>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</si>
  <si>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</si>
  <si>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</si>
  <si>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</si>
  <si>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</si>
  <si>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</si>
  <si>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</si>
  <si>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</si>
  <si>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</si>
  <si>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</si>
  <si>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</si>
  <si>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</si>
  <si>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</si>
  <si>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</si>
  <si>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</si>
  <si>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</si>
  <si>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</si>
  <si>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</si>
  <si>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</si>
  <si>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</si>
  <si>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</si>
  <si>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</si>
  <si>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</si>
  <si>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</si>
  <si>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</si>
  <si>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</si>
  <si>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</si>
  <si>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</si>
  <si>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</si>
  <si>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</si>
  <si>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</si>
  <si>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</si>
  <si>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</si>
  <si>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</si>
  <si>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</si>
  <si>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</si>
  <si>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</si>
  <si>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</si>
  <si>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</si>
  <si>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</si>
  <si>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</si>
  <si>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</si>
  <si>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</si>
  <si>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</si>
  <si>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</si>
  <si>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</si>
  <si>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</si>
  <si>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</si>
  <si>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</si>
  <si>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</si>
  <si>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</si>
  <si>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</si>
  <si>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</si>
  <si>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</si>
  <si>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</si>
  <si>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</si>
  <si>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</si>
  <si>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</si>
  <si>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</si>
  <si>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</si>
  <si>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</si>
  <si>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</si>
  <si>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</si>
  <si>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</si>
  <si>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</si>
  <si>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</si>
  <si>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</si>
  <si>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</si>
  <si>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</si>
  <si>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</si>
  <si>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</si>
  <si>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</si>
  <si>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</si>
  <si>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</si>
  <si>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</si>
  <si>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</si>
  <si>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</si>
  <si>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</si>
  <si>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</si>
  <si>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</si>
  <si>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</si>
  <si>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</si>
  <si>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</si>
  <si>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</si>
  <si>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</si>
  <si>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</si>
  <si>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</si>
  <si>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</si>
  <si>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</si>
  <si>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</si>
  <si>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</si>
  <si>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</si>
  <si>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</si>
  <si>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</si>
  <si>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</si>
  <si>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</si>
  <si>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</si>
  <si>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</si>
  <si>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</si>
  <si>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</si>
  <si>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</si>
  <si>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</si>
  <si>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</si>
  <si>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</si>
  <si>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</si>
  <si>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</si>
  <si>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</si>
  <si>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</si>
  <si>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</si>
  <si>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</si>
  <si>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</si>
  <si>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</si>
  <si>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</si>
  <si>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</si>
  <si>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</si>
  <si>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</si>
  <si>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</si>
  <si>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</si>
  <si>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</si>
  <si>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</si>
  <si>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</si>
  <si>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</si>
  <si>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</si>
  <si>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</si>
  <si>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</si>
  <si>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</si>
  <si>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</si>
  <si>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</si>
  <si>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</si>
  <si>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</si>
  <si>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</si>
  <si>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</si>
  <si>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</si>
  <si>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</si>
  <si>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</si>
  <si>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</si>
  <si>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</si>
  <si>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</si>
  <si>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</si>
  <si>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</si>
  <si>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</si>
  <si>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</si>
  <si>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</si>
  <si>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</si>
  <si>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</si>
  <si>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</si>
  <si>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</si>
  <si>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</si>
  <si>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</si>
  <si>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</si>
  <si>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</si>
  <si>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</si>
  <si>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</si>
  <si>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</si>
  <si>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</si>
  <si>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</si>
  <si>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</si>
  <si>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</si>
  <si>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</si>
  <si>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</si>
  <si>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</si>
  <si>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</si>
  <si>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</si>
  <si>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</si>
  <si>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</si>
  <si>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</si>
  <si>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</si>
  <si>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</si>
  <si>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</si>
  <si>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</si>
  <si>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</si>
  <si>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</si>
  <si>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</si>
  <si>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</si>
  <si>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</si>
  <si>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</si>
  <si>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</si>
  <si>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</si>
  <si>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</si>
  <si>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</si>
  <si>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</si>
  <si>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</si>
  <si>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</si>
  <si>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</si>
  <si>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</si>
  <si>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</si>
  <si>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</si>
  <si>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</si>
  <si>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</si>
  <si>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</si>
  <si>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</si>
  <si>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</si>
  <si>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</si>
  <si>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</si>
  <si>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</si>
  <si>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</si>
  <si>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</si>
  <si>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</si>
  <si>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</si>
  <si>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</si>
  <si>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</si>
  <si>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</si>
  <si>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</si>
  <si>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</si>
  <si>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</si>
  <si>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</si>
  <si>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</si>
  <si>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</si>
  <si>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</si>
  <si>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</si>
  <si>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</si>
  <si>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</si>
  <si>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</si>
  <si>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</si>
  <si>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</si>
  <si>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</si>
  <si>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</si>
  <si>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</si>
  <si>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</si>
  <si>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</si>
  <si>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</si>
  <si>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</si>
  <si>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</si>
  <si>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</si>
  <si>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</si>
  <si>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</si>
  <si>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</si>
  <si>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</si>
  <si>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</si>
  <si>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</si>
  <si>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</si>
  <si>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</si>
  <si>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</si>
  <si>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</si>
  <si>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</si>
  <si>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</si>
  <si>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</si>
  <si>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</si>
  <si>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</si>
  <si>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</si>
  <si>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</si>
  <si>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</si>
  <si>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</si>
  <si>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</si>
  <si>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</si>
  <si>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</si>
  <si>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</si>
  <si>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</si>
  <si>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</si>
  <si>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</si>
  <si>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</si>
  <si>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</si>
  <si>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</si>
  <si>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</si>
  <si>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</si>
  <si>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</si>
  <si>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</si>
  <si>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</si>
  <si>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</si>
  <si>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</si>
  <si>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</si>
  <si>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</si>
  <si>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</si>
  <si>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</si>
  <si>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</si>
  <si>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</si>
  <si>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</si>
  <si>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</si>
  <si>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</si>
  <si>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</si>
  <si>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</si>
  <si>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</si>
  <si>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</si>
  <si>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</si>
  <si>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</si>
  <si>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</si>
  <si>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</si>
  <si>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</si>
  <si>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</si>
  <si>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</si>
  <si>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</si>
  <si>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</si>
  <si>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</si>
  <si>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</si>
  <si>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</si>
  <si>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</si>
  <si>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</si>
  <si>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</si>
  <si>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</si>
  <si>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</si>
  <si>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</si>
  <si>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</si>
  <si>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</si>
  <si>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</si>
  <si>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</si>
  <si>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</si>
  <si>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</si>
  <si>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</si>
  <si>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</si>
  <si>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</si>
  <si>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</si>
  <si>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</si>
  <si>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</si>
  <si>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</si>
  <si>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</si>
  <si>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</si>
  <si>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</si>
  <si>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</si>
  <si>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</si>
  <si>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</si>
  <si>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</si>
  <si>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</si>
  <si>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</si>
  <si>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</si>
  <si>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</si>
  <si>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</si>
  <si>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</si>
  <si>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</si>
  <si>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</si>
  <si>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</si>
  <si>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</si>
  <si>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</si>
  <si>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</si>
  <si>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</si>
  <si>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</si>
  <si>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</si>
  <si>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</si>
  <si>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</si>
  <si>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</si>
  <si>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</si>
  <si>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</si>
  <si>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</si>
  <si>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</si>
  <si>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</si>
  <si>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</si>
  <si>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</si>
  <si>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</si>
  <si>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</si>
  <si>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</si>
  <si>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</si>
  <si>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</si>
  <si>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</si>
  <si>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</si>
  <si>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</si>
  <si>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</si>
  <si>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</si>
  <si>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</si>
  <si>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</si>
  <si>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</si>
  <si>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</si>
  <si>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</si>
  <si>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</si>
  <si>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</si>
  <si>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</si>
  <si>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</si>
  <si>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</si>
  <si>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</si>
  <si>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</si>
  <si>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</si>
  <si>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</si>
  <si>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</si>
  <si>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</si>
  <si>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</si>
  <si>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</si>
  <si>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</si>
  <si>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</si>
  <si>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</si>
  <si>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</si>
  <si>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</si>
  <si>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</si>
  <si>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</si>
  <si>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</si>
  <si>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</si>
  <si>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</si>
  <si>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</si>
  <si>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</si>
  <si>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</si>
  <si>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</si>
  <si>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</si>
  <si>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</si>
  <si>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</si>
  <si>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</si>
  <si>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</si>
  <si>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</si>
  <si>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</si>
  <si>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</si>
  <si>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</si>
  <si>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</si>
  <si>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</si>
  <si>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</si>
  <si>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</si>
  <si>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</si>
  <si>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</si>
  <si>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</si>
  <si>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</si>
  <si>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</si>
  <si>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</si>
  <si>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</si>
  <si>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</si>
  <si>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</si>
  <si>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</si>
  <si>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</si>
  <si>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</si>
  <si>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</si>
  <si>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</si>
  <si>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</si>
  <si>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</si>
  <si>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</si>
  <si>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</si>
  <si>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</si>
  <si>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</si>
  <si>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</si>
  <si>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</si>
  <si>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</si>
  <si>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</si>
  <si>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</si>
  <si>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</si>
  <si>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</si>
  <si>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</si>
  <si>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</si>
  <si>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</si>
  <si>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</si>
  <si>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</si>
  <si>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</si>
  <si>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</si>
  <si>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</si>
  <si>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</si>
  <si>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</si>
  <si>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</si>
  <si>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</si>
  <si>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</si>
  <si>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</si>
  <si>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</si>
  <si>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</si>
  <si>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</si>
  <si>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</si>
  <si>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</si>
  <si>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</si>
  <si>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</si>
  <si>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</si>
  <si>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</si>
  <si>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</si>
  <si>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</si>
  <si>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</si>
  <si>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</si>
  <si>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</si>
  <si>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</si>
  <si>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</si>
  <si>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</si>
  <si>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</si>
  <si>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</si>
  <si>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</si>
  <si>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</si>
  <si>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</si>
  <si>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</si>
  <si>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</si>
  <si>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</si>
  <si>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</si>
  <si>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</si>
  <si>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</si>
  <si>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</si>
  <si>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</si>
  <si>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</si>
  <si>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</si>
  <si>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</si>
  <si>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</si>
  <si>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</si>
  <si>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</si>
  <si>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</si>
  <si>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</si>
  <si>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</si>
  <si>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</si>
  <si>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</si>
  <si>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</si>
  <si>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</si>
  <si>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</si>
  <si>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</si>
  <si>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</si>
  <si>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</si>
  <si>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</si>
  <si>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</si>
  <si>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</si>
  <si>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</si>
  <si>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</si>
  <si>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</si>
  <si>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</si>
  <si>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</si>
  <si>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</si>
  <si>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</si>
  <si>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</si>
  <si>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</si>
  <si>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</si>
  <si>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</si>
  <si>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</si>
  <si>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</si>
  <si>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</si>
  <si>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</si>
  <si>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</si>
  <si>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</si>
  <si>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</si>
  <si>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</si>
  <si>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</si>
  <si>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</si>
  <si>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</si>
  <si>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</si>
  <si>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</si>
  <si>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</si>
  <si>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</si>
  <si>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</si>
  <si>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</si>
  <si>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</si>
  <si>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</si>
  <si>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</si>
  <si>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</si>
  <si>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</si>
  <si>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</si>
  <si>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</si>
  <si>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</si>
  <si>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</si>
  <si>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</si>
  <si>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</si>
  <si>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</si>
  <si>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</si>
  <si>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</si>
  <si>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</si>
  <si>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</si>
  <si>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</si>
  <si>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</si>
  <si>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</si>
  <si>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</si>
  <si>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</si>
  <si>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</si>
  <si>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</si>
  <si>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</si>
  <si>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</si>
  <si>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</si>
  <si>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</si>
  <si>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</si>
  <si>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</si>
  <si>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</si>
  <si>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</si>
  <si>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</si>
  <si>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</si>
  <si>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</si>
  <si>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</si>
  <si>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</si>
  <si>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</si>
  <si>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</si>
  <si>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</si>
  <si>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</si>
  <si>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</si>
  <si>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</si>
  <si>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</si>
  <si>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</si>
  <si>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</si>
  <si>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</si>
  <si>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</si>
  <si>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</si>
  <si>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</si>
  <si>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</si>
  <si>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</si>
  <si>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</si>
  <si>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</si>
  <si>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</si>
  <si>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</si>
  <si>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</si>
  <si>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</si>
  <si>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</si>
  <si>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</si>
  <si>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</si>
  <si>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</si>
  <si>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</si>
  <si>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</si>
  <si>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</si>
  <si>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</si>
  <si>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</si>
  <si>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</si>
  <si>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</si>
  <si>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</si>
  <si>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</si>
  <si>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</si>
  <si>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</si>
  <si>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</si>
  <si>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</si>
  <si>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</si>
  <si>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</si>
  <si>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</si>
  <si>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</si>
  <si>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</si>
  <si>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</si>
  <si>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</si>
  <si>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</si>
  <si>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</si>
  <si>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</si>
  <si>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</si>
  <si>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</si>
  <si>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</si>
  <si>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</si>
  <si>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</si>
  <si>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</si>
  <si>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</si>
  <si>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</si>
  <si>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</si>
  <si>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</si>
  <si>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</si>
  <si>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</si>
  <si>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</si>
  <si>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</si>
  <si>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</si>
  <si>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</si>
  <si>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</si>
  <si>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</si>
  <si>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</si>
  <si>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</si>
  <si>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</si>
  <si>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</si>
  <si>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</si>
  <si>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</si>
  <si>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</si>
  <si>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</si>
  <si>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</si>
  <si>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</si>
  <si>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</si>
  <si>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</si>
  <si>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</si>
  <si>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</si>
  <si>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</si>
  <si>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</si>
  <si>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</si>
  <si>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</si>
  <si>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</si>
  <si>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</si>
  <si>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</si>
  <si>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</si>
  <si>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</si>
  <si>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</si>
  <si>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</si>
  <si>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</si>
  <si>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</si>
  <si>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</si>
  <si>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</si>
  <si>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</si>
  <si>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</si>
  <si>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</si>
  <si>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</si>
  <si>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</si>
  <si>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</si>
  <si>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</si>
  <si>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</si>
  <si>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</si>
  <si>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</si>
  <si>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</si>
  <si>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</si>
  <si>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</si>
  <si>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</si>
  <si>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</si>
  <si>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</si>
  <si>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</si>
  <si>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</si>
  <si>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</si>
  <si>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</si>
  <si>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</si>
  <si>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</si>
  <si>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</si>
  <si>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</si>
  <si>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</si>
  <si>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</si>
  <si>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</si>
  <si>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</si>
  <si>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</si>
  <si>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</si>
  <si>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</si>
  <si>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</si>
  <si>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</si>
  <si>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</si>
  <si>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</si>
  <si>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</si>
  <si>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</si>
  <si>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</si>
  <si>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</si>
  <si>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</si>
  <si>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</si>
  <si>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</si>
  <si>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</si>
  <si>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</si>
  <si>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</si>
  <si>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</si>
  <si>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</si>
  <si>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</si>
  <si>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</si>
  <si>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</si>
  <si>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</si>
  <si>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</si>
  <si>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</si>
  <si>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</si>
  <si>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</si>
  <si>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</si>
  <si>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</si>
  <si>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</si>
  <si>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</si>
  <si>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</si>
  <si>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</si>
  <si>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</si>
  <si>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</si>
  <si>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</si>
  <si>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</si>
  <si>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</si>
  <si>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</si>
  <si>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</si>
  <si>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</si>
  <si>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</si>
  <si>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</si>
  <si>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</si>
  <si>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</si>
  <si>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</si>
  <si>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</si>
  <si>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</si>
  <si>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</si>
  <si>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</si>
  <si>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</si>
  <si>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</si>
  <si>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</si>
  <si>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</si>
  <si>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</si>
  <si>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</si>
  <si>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</si>
  <si>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</si>
  <si>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</si>
  <si>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</si>
  <si>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</si>
  <si>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</si>
  <si>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</si>
  <si>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</si>
  <si>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</si>
  <si>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</si>
  <si>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</si>
  <si>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</si>
  <si>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</si>
  <si>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</si>
  <si>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</si>
  <si>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</si>
  <si>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</si>
  <si>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</si>
  <si>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</si>
  <si>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</si>
  <si>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</si>
  <si>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</si>
  <si>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</si>
  <si>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</si>
  <si>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</si>
  <si>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</si>
  <si>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</si>
  <si>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</si>
  <si>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</si>
  <si>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</si>
  <si>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</si>
  <si>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</si>
  <si>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</si>
  <si>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</si>
  <si>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</si>
  <si>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</si>
  <si>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</si>
  <si>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</si>
  <si>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</si>
  <si>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</si>
  <si>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</si>
  <si>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</si>
  <si>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</si>
  <si>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</si>
  <si>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</si>
  <si>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</si>
  <si>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</si>
  <si>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</si>
  <si>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</si>
  <si>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</si>
  <si>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</si>
  <si>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</si>
  <si>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</si>
  <si>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</si>
  <si>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</si>
  <si>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</si>
  <si>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</si>
  <si>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</si>
  <si>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</si>
  <si>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</si>
  <si>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</si>
  <si>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</si>
  <si>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</si>
  <si>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</si>
  <si>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</si>
  <si>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</si>
  <si>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</si>
  <si>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</si>
  <si>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</si>
  <si>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</si>
  <si>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</si>
  <si>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</si>
  <si>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</si>
  <si>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</si>
  <si>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</si>
  <si>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</si>
  <si>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</si>
  <si>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</si>
  <si>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</si>
  <si>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</si>
  <si>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</si>
  <si>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</si>
  <si>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</si>
  <si>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</si>
  <si>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</si>
  <si>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</si>
  <si>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</si>
  <si>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</si>
  <si>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</si>
  <si>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</si>
  <si>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</si>
  <si>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</si>
  <si>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</si>
  <si>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</si>
  <si>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</si>
  <si>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</si>
  <si>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</si>
  <si>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</si>
  <si>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</si>
  <si>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</si>
  <si>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</si>
  <si>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</si>
  <si>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</si>
  <si>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</si>
  <si>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</si>
  <si>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</si>
  <si>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</si>
  <si>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</si>
  <si>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</si>
  <si>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</si>
  <si>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</si>
  <si>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</si>
  <si>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</si>
  <si>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</si>
  <si>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</si>
  <si>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</si>
  <si>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</si>
  <si>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</si>
  <si>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</si>
  <si>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</si>
  <si>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</si>
  <si>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</si>
  <si>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</si>
  <si>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</si>
  <si>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</si>
  <si>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</si>
  <si>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</si>
  <si>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</si>
  <si>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</si>
  <si>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</si>
  <si>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</si>
  <si>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</si>
  <si>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</si>
  <si>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</si>
  <si>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</si>
  <si>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</si>
  <si>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</si>
  <si>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</si>
  <si>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</si>
  <si>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</si>
  <si>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</si>
  <si>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</si>
  <si>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</si>
  <si>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</si>
  <si>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</si>
  <si>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</si>
  <si>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</si>
  <si>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</si>
  <si>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</si>
  <si>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</si>
  <si>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</si>
  <si>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</si>
  <si>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</si>
  <si>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</si>
  <si>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</si>
  <si>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</si>
  <si>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</si>
  <si>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</si>
  <si>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</si>
  <si>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</si>
  <si>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</si>
  <si>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</si>
  <si>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</si>
  <si>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</si>
  <si>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</si>
  <si>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</si>
  <si>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</si>
  <si>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</si>
  <si>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</si>
  <si>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</si>
  <si>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</si>
  <si>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</si>
  <si>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</si>
  <si>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</si>
  <si>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</si>
  <si>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</si>
  <si>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</si>
  <si>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</si>
  <si>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</si>
  <si>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</si>
  <si>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</si>
  <si>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</si>
  <si>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</si>
  <si>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</si>
  <si>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</si>
  <si>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</si>
  <si>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</si>
  <si>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</si>
  <si>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</si>
  <si>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</si>
  <si>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</si>
  <si>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</si>
  <si>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</si>
  <si>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</si>
  <si>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</si>
  <si>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</si>
  <si>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</si>
  <si>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</si>
  <si>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</si>
  <si>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</si>
  <si>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</si>
  <si>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</si>
  <si>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</si>
  <si>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</si>
  <si>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</si>
  <si>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</si>
  <si>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</si>
  <si>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</si>
  <si>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</si>
  <si>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</si>
  <si>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</si>
  <si>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</si>
  <si>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</si>
  <si>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</si>
  <si>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</si>
  <si>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</si>
  <si>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</si>
  <si>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</si>
  <si>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</si>
  <si>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</si>
  <si>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</si>
  <si>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</si>
  <si>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</si>
  <si>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</si>
  <si>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</si>
  <si>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</si>
  <si>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</si>
  <si>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</si>
  <si>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</si>
  <si>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</si>
  <si>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</si>
  <si>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</si>
  <si>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</si>
  <si>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</si>
  <si>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</si>
  <si>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</si>
  <si>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</si>
  <si>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</si>
  <si>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</si>
  <si>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</si>
  <si>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</si>
  <si>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</si>
  <si>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</si>
  <si>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</si>
  <si>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</si>
  <si>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</si>
  <si>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</si>
  <si>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</si>
  <si>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</si>
  <si>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</si>
  <si>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</si>
  <si>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</si>
  <si>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</si>
  <si>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</si>
  <si>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</si>
  <si>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</si>
  <si>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</si>
  <si>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</si>
  <si>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</si>
  <si>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</si>
  <si>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</si>
  <si>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</si>
  <si>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</si>
  <si>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</si>
  <si>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</si>
  <si>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</si>
  <si>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</si>
  <si>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</si>
  <si>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</si>
  <si>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</si>
  <si>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</si>
  <si>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</si>
  <si>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</si>
  <si>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</si>
  <si>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</si>
  <si>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</si>
  <si>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</si>
  <si>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</si>
  <si>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</si>
  <si>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</si>
  <si>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</si>
  <si>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</si>
  <si>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</si>
  <si>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</si>
  <si>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</si>
  <si>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</si>
  <si>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</si>
  <si>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</si>
  <si>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</si>
  <si>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</si>
  <si>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</si>
  <si>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</si>
  <si>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</si>
  <si>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</si>
  <si>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</si>
  <si>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</si>
  <si>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</si>
  <si>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</si>
  <si>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</si>
  <si>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</si>
  <si>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</si>
  <si>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</si>
  <si>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</si>
  <si>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</si>
  <si>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</si>
  <si>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</si>
  <si>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</si>
  <si>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</si>
  <si>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</si>
  <si>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</si>
  <si>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</si>
  <si>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</si>
  <si>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</si>
  <si>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</si>
  <si>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</si>
  <si>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</si>
  <si>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</si>
  <si>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</si>
  <si>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</si>
  <si>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</si>
  <si>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</si>
  <si>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</si>
  <si>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</si>
  <si>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</si>
  <si>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</si>
  <si>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</si>
  <si>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</si>
  <si>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</si>
  <si>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</si>
  <si>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</si>
  <si>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</si>
  <si>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</si>
  <si>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</si>
  <si>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</si>
  <si>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</si>
  <si>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</si>
  <si>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</si>
  <si>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</si>
  <si>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</si>
  <si>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</si>
  <si>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</si>
  <si>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</si>
  <si>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</si>
  <si>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</si>
  <si>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</si>
  <si>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</si>
  <si>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</si>
  <si>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</si>
  <si>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</si>
  <si>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</si>
  <si>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</si>
  <si>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</si>
  <si>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</si>
  <si>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</si>
  <si>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</si>
  <si>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</si>
  <si>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</si>
  <si>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</si>
  <si>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</si>
  <si>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</si>
  <si>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</si>
  <si>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</si>
  <si>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</si>
  <si>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</si>
  <si>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</si>
  <si>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</si>
  <si>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</si>
  <si>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</si>
  <si>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</si>
  <si>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</si>
  <si>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</si>
  <si>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</si>
  <si>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</si>
  <si>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</si>
  <si>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</si>
  <si>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</si>
  <si>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</si>
  <si>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</si>
  <si>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</si>
  <si>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</si>
  <si>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</si>
  <si>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</si>
  <si>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</si>
  <si>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</si>
  <si>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</si>
  <si>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</si>
  <si>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</si>
  <si>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</si>
  <si>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</si>
  <si>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</si>
  <si>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</si>
  <si>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</si>
  <si>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</si>
  <si>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</si>
  <si>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</si>
  <si>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</si>
  <si>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</si>
  <si>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</si>
  <si>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</si>
  <si>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</si>
  <si>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</si>
  <si>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</si>
  <si>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</si>
  <si>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</si>
  <si>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</si>
  <si>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</si>
  <si>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</si>
  <si>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</si>
  <si>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</si>
  <si>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</si>
  <si>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</si>
  <si>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</si>
  <si>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</si>
  <si>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</si>
  <si>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</si>
  <si>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</si>
  <si>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</si>
  <si>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</si>
  <si>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</si>
  <si>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</si>
  <si>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</si>
  <si>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</si>
  <si>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</si>
  <si>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</si>
  <si>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</si>
  <si>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</si>
  <si>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</si>
  <si>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</si>
  <si>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</si>
  <si>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</si>
  <si>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</si>
  <si>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</si>
  <si>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</si>
  <si>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</si>
  <si>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</si>
  <si>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</si>
  <si>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</si>
  <si>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</si>
  <si>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</si>
  <si>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</si>
  <si>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</si>
  <si>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</si>
  <si>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</si>
  <si>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</si>
  <si>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</si>
  <si>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</si>
  <si>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</si>
  <si>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</si>
  <si>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</si>
  <si>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</si>
  <si>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</si>
  <si>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</si>
  <si>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</si>
  <si>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</si>
  <si>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</si>
  <si>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</si>
  <si>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</si>
  <si>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</si>
  <si>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</si>
  <si>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</si>
  <si>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</si>
  <si>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</si>
  <si>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</si>
  <si>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</si>
  <si>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</si>
  <si>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</si>
  <si>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</si>
  <si>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</si>
  <si>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</si>
  <si>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</si>
  <si>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</si>
  <si>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</si>
  <si>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</si>
  <si>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</si>
  <si>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</si>
  <si>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</si>
  <si>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</si>
  <si>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</si>
  <si>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</si>
  <si>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</si>
  <si>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</si>
  <si>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</si>
  <si>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</si>
  <si>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</si>
  <si>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</si>
  <si>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</si>
  <si>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</si>
  <si>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</si>
  <si>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</si>
  <si>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</si>
  <si>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</si>
  <si>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</si>
  <si>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</si>
  <si>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</si>
  <si>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</si>
  <si>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</si>
  <si>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</si>
  <si>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</si>
  <si>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</si>
  <si>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</si>
  <si>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</si>
  <si>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</si>
  <si>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</si>
  <si>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</si>
  <si>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</si>
  <si>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</si>
  <si>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</si>
  <si>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</si>
  <si>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</si>
  <si>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</si>
  <si>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</si>
  <si>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</si>
  <si>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</si>
  <si>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</si>
  <si>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</si>
  <si>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</si>
  <si>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</si>
  <si>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</si>
  <si>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</si>
  <si>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</si>
  <si>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</si>
  <si>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</si>
  <si>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</si>
  <si>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</si>
  <si>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</si>
  <si>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</si>
  <si>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</si>
  <si>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</si>
  <si>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</si>
  <si>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</si>
  <si>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</si>
  <si>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</si>
  <si>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</si>
  <si>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</si>
  <si>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</si>
  <si>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</si>
  <si>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</si>
  <si>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</si>
  <si>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</si>
  <si>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</si>
  <si>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</si>
  <si>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</si>
  <si>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</si>
  <si>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</si>
  <si>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</si>
  <si>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</si>
  <si>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</si>
  <si>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</si>
  <si>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</si>
  <si>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</si>
  <si>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</si>
  <si>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</si>
  <si>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</si>
  <si>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</si>
  <si>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</si>
  <si>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</si>
  <si>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</si>
  <si>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</si>
  <si>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</si>
  <si>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</si>
  <si>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</si>
  <si>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</si>
  <si>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</si>
  <si>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</si>
  <si>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</si>
  <si>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</si>
  <si>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</si>
  <si>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</si>
  <si>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</si>
  <si>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</si>
  <si>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</si>
  <si>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</si>
  <si>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</si>
  <si>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</si>
  <si>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</si>
  <si>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</si>
  <si>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</si>
  <si>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</si>
  <si>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</si>
  <si>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</si>
  <si>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</si>
  <si>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</si>
  <si>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</si>
  <si>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</si>
  <si>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</si>
  <si>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</si>
  <si>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</si>
  <si>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</si>
  <si>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</si>
  <si>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</si>
  <si>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</si>
  <si>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</si>
  <si>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</si>
  <si>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</si>
  <si>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</si>
  <si>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</si>
  <si>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</si>
  <si>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</si>
  <si>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</si>
  <si>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</si>
  <si>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</si>
  <si>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</si>
  <si>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</si>
  <si>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</si>
  <si>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</si>
  <si>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</si>
  <si>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</si>
  <si>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</si>
  <si>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</si>
  <si>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</si>
  <si>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</si>
  <si>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</si>
  <si>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</si>
  <si>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</si>
  <si>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</si>
  <si>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</si>
  <si>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</si>
  <si>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</si>
  <si>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</si>
  <si>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</si>
  <si>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</si>
  <si>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</si>
  <si>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</si>
  <si>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</si>
  <si>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</si>
  <si>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</si>
  <si>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</si>
  <si>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</si>
  <si>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</si>
  <si>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</si>
  <si>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</si>
  <si>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</si>
  <si>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</si>
  <si>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</si>
  <si>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</si>
  <si>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</si>
  <si>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</si>
  <si>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</si>
  <si>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</si>
  <si>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</si>
  <si>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</si>
  <si>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</si>
  <si>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</si>
  <si>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</si>
  <si>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</si>
  <si>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</si>
  <si>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</si>
  <si>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</si>
  <si>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</si>
  <si>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</si>
  <si>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</si>
  <si>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</si>
  <si>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</si>
  <si>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</si>
  <si>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</si>
  <si>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</si>
  <si>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</si>
  <si>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</si>
  <si>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</si>
  <si>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</si>
  <si>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</si>
  <si>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</si>
  <si>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</si>
  <si>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</si>
  <si>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</si>
  <si>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</si>
  <si>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</si>
  <si>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</si>
  <si>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</si>
  <si>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</si>
  <si>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</si>
  <si>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</si>
  <si>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</si>
  <si>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</si>
  <si>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</si>
  <si>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</si>
  <si>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</si>
  <si>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</si>
  <si>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</si>
  <si>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</si>
  <si>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</si>
  <si>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</si>
  <si>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</si>
  <si>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</si>
  <si>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</si>
  <si>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</si>
  <si>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</si>
  <si>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</si>
  <si>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</si>
  <si>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</si>
  <si>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</si>
  <si>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</si>
  <si>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</si>
  <si>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</si>
  <si>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</si>
  <si>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</si>
  <si>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</si>
  <si>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</si>
  <si>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</si>
  <si>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</si>
  <si>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</si>
  <si>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</si>
  <si>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</si>
  <si>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</si>
  <si>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</si>
  <si>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</si>
  <si>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</si>
  <si>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</si>
  <si>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</si>
  <si>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</si>
  <si>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</si>
  <si>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</si>
  <si>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</si>
  <si>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</si>
  <si>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</si>
  <si>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</si>
  <si>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</si>
  <si>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</si>
  <si>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</si>
  <si>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</si>
  <si>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</si>
  <si>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</si>
  <si>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</si>
  <si>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</si>
  <si>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</si>
  <si>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</si>
  <si>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</si>
  <si>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</si>
  <si>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</si>
  <si>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</si>
  <si>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</si>
  <si>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</si>
  <si>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</si>
  <si>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</si>
  <si>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</si>
  <si>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</si>
  <si>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</si>
  <si>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</si>
  <si>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</si>
  <si>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</si>
  <si>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</si>
  <si>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</si>
  <si>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</si>
  <si>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</si>
  <si>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</si>
  <si>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</si>
  <si>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</si>
  <si>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</si>
  <si>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</si>
  <si>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</si>
  <si>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</si>
  <si>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</si>
  <si>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</si>
  <si>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</si>
  <si>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</si>
  <si>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</si>
  <si>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</si>
  <si>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</si>
  <si>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</si>
  <si>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</si>
  <si>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</si>
  <si>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</si>
  <si>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</si>
  <si>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</si>
  <si>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</si>
  <si>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</si>
  <si>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</si>
  <si>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</si>
  <si>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</si>
  <si>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</si>
  <si>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</si>
  <si>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</si>
  <si>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</si>
  <si>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</si>
  <si>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</si>
  <si>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</si>
  <si>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</si>
  <si>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</si>
  <si>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</si>
  <si>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</si>
  <si>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</si>
  <si>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</si>
  <si>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</si>
  <si>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</si>
  <si>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</si>
  <si>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</si>
  <si>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</si>
  <si>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</si>
  <si>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</si>
  <si>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</si>
  <si>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</si>
  <si>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</si>
  <si>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</si>
  <si>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</si>
  <si>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</si>
  <si>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</si>
  <si>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</si>
  <si>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</si>
  <si>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</si>
  <si>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</si>
  <si>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</si>
  <si>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</si>
  <si>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</si>
  <si>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</si>
  <si>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</si>
  <si>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</si>
  <si>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</si>
  <si>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</si>
  <si>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</si>
  <si>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</si>
  <si>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</si>
  <si>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</si>
  <si>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</si>
  <si>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</si>
  <si>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</si>
  <si>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</si>
  <si>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</si>
  <si>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</si>
  <si>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</si>
  <si>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</si>
  <si>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</si>
  <si>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</si>
  <si>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</si>
  <si>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</si>
  <si>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</si>
  <si>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</si>
  <si>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</si>
  <si>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</si>
  <si>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</si>
  <si>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</si>
  <si>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</si>
  <si>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</si>
  <si>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</si>
  <si>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</si>
  <si>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</si>
  <si>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</si>
  <si>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</si>
  <si>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</si>
  <si>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</si>
  <si>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</si>
  <si>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</si>
  <si>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</si>
  <si>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</si>
  <si>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</si>
  <si>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</si>
  <si>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</si>
  <si>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</si>
  <si>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</si>
  <si>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</si>
  <si>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</si>
  <si>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</si>
  <si>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</si>
  <si>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</si>
  <si>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</si>
  <si>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</si>
  <si>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</si>
  <si>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</si>
  <si>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</si>
  <si>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</si>
  <si>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</si>
  <si>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</si>
  <si>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</si>
  <si>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</si>
  <si>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</si>
  <si>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</si>
  <si>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</si>
  <si>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</si>
  <si>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</si>
  <si>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</si>
  <si>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</si>
  <si>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</si>
  <si>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</si>
  <si>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</si>
  <si>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</si>
  <si>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</si>
  <si>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</si>
  <si>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</si>
  <si>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</si>
  <si>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</si>
  <si>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</si>
  <si>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</si>
  <si>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</si>
  <si>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</si>
  <si>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</si>
  <si>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</si>
  <si>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</si>
  <si>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</si>
  <si>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</si>
  <si>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</si>
  <si>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</si>
  <si>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</si>
  <si>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</si>
  <si>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</si>
  <si>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</si>
  <si>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</si>
  <si>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</si>
  <si>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</si>
  <si>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</si>
  <si>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</si>
  <si>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</si>
  <si>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</si>
  <si>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</si>
  <si>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</si>
  <si>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</si>
  <si>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</si>
  <si>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</si>
  <si>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</si>
  <si>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</si>
  <si>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</si>
  <si>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</si>
  <si>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</si>
  <si>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</si>
  <si>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</si>
  <si>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</si>
  <si>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</si>
  <si>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</si>
  <si>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</si>
  <si>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</si>
  <si>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</si>
  <si>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</si>
  <si>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</si>
  <si>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</si>
  <si>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</si>
  <si>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</si>
  <si>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</si>
  <si>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</si>
  <si>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</si>
  <si>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</si>
  <si>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</si>
  <si>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</si>
  <si>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</si>
  <si>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</si>
  <si>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</si>
  <si>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</si>
  <si>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</si>
  <si>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</si>
  <si>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</si>
  <si>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</si>
  <si>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</si>
  <si>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</si>
  <si>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</si>
  <si>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</si>
  <si>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</si>
  <si>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</si>
  <si>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</si>
  <si>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</si>
  <si>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</si>
  <si>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</si>
  <si>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</si>
  <si>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</si>
  <si>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</si>
  <si>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</si>
  <si>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</si>
  <si>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</si>
  <si>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</si>
  <si>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</si>
  <si>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</si>
  <si>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</si>
  <si>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</si>
  <si>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</si>
  <si>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</si>
  <si>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</si>
  <si>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</si>
  <si>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</si>
  <si>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</si>
  <si>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</si>
  <si>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</si>
  <si>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</si>
  <si>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</si>
  <si>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</si>
  <si>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</si>
  <si>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</si>
  <si>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</si>
  <si>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</si>
  <si>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</si>
  <si>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</si>
  <si>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</si>
  <si>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</si>
  <si>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</si>
  <si>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</si>
  <si>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</si>
  <si>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</si>
  <si>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</si>
  <si>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</si>
  <si>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</si>
  <si>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</si>
  <si>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</si>
  <si>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</si>
  <si>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</si>
  <si>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</si>
  <si>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</si>
  <si>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</si>
  <si>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</si>
  <si>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</si>
  <si>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</si>
  <si>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</si>
  <si>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</si>
  <si>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</si>
  <si>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</si>
  <si>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</si>
  <si>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</si>
  <si>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</si>
  <si>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</si>
  <si>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</si>
  <si>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</si>
  <si>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</si>
  <si>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</si>
  <si>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</si>
  <si>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</si>
  <si>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</si>
  <si>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</si>
  <si>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</si>
  <si>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</si>
  <si>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</si>
  <si>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</si>
  <si>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</si>
  <si>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</si>
  <si>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</si>
  <si>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</si>
  <si>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</si>
  <si>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</si>
  <si>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</si>
  <si>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</si>
  <si>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</si>
  <si>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</si>
  <si>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</si>
  <si>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</si>
  <si>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</si>
  <si>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</si>
  <si>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</si>
  <si>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</si>
  <si>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</si>
  <si>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</si>
  <si>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</si>
  <si>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</si>
  <si>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</si>
  <si>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</si>
  <si>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</si>
  <si>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</si>
  <si>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</si>
  <si>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</si>
  <si>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</si>
  <si>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</si>
  <si>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</si>
  <si>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</si>
  <si>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</si>
  <si>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</si>
  <si>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</si>
  <si>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</si>
  <si>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</si>
  <si>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</si>
  <si>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</si>
  <si>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</si>
  <si>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</si>
  <si>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</si>
  <si>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</si>
  <si>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</si>
  <si>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</si>
  <si>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</si>
  <si>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</si>
  <si>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</si>
  <si>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</si>
  <si>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</si>
  <si>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</si>
  <si>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</si>
  <si>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</si>
  <si>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</si>
  <si>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</si>
  <si>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</si>
  <si>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</si>
  <si>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</si>
  <si>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</si>
  <si>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</si>
  <si>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</si>
  <si>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</si>
  <si>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</si>
  <si>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</si>
  <si>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</si>
  <si>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</si>
  <si>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</si>
  <si>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</si>
  <si>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</si>
  <si>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</si>
  <si>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</si>
  <si>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</si>
  <si>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</si>
  <si>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</si>
  <si>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</si>
  <si>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</si>
  <si>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</si>
  <si>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</si>
  <si>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</si>
  <si>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</si>
  <si>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</si>
  <si>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</si>
  <si>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</si>
  <si>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</si>
  <si>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</si>
  <si>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</si>
  <si>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</si>
  <si>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</si>
  <si>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</si>
  <si>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</si>
  <si>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</si>
  <si>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</si>
  <si>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</si>
  <si>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</si>
  <si>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</si>
  <si>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</si>
  <si>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</si>
  <si>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</si>
  <si>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</si>
  <si>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</si>
  <si>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</si>
  <si>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</si>
  <si>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</si>
  <si>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</si>
  <si>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</si>
  <si>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</si>
  <si>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</si>
  <si>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</si>
  <si>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</si>
  <si>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</si>
  <si>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</si>
  <si>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</si>
  <si>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</si>
  <si>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</si>
  <si>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</si>
  <si>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</si>
  <si>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</si>
  <si>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</si>
  <si>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</si>
  <si>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</si>
  <si>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</si>
  <si>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</si>
  <si>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</si>
  <si>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</si>
  <si>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</si>
  <si>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</si>
  <si>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</si>
  <si>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</si>
  <si>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</si>
  <si>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</si>
  <si>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</si>
  <si>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</si>
  <si>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</si>
  <si>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</si>
  <si>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</si>
  <si>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</si>
  <si>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</si>
  <si>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</si>
  <si>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</si>
  <si>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</si>
  <si>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</si>
  <si>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</si>
  <si>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</si>
  <si>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</si>
  <si>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</si>
  <si>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</si>
  <si>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</si>
  <si>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</si>
  <si>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</si>
  <si>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</si>
  <si>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</si>
  <si>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</si>
  <si>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</si>
  <si>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</si>
  <si>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</si>
  <si>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</si>
  <si>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</si>
  <si>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</si>
  <si>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</si>
  <si>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</si>
  <si>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</si>
  <si>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</si>
  <si>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</si>
  <si>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</si>
  <si>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</si>
  <si>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</si>
  <si>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</si>
  <si>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</si>
  <si>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</si>
  <si>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</si>
  <si>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</si>
  <si>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</si>
  <si>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</si>
  <si>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</si>
  <si>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</si>
  <si>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</si>
  <si>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</si>
  <si>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</si>
  <si>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</si>
  <si>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</si>
  <si>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</si>
  <si>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</si>
  <si>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</si>
  <si>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</si>
  <si>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</si>
  <si>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</si>
  <si>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</si>
  <si>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</si>
  <si>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</si>
  <si>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</si>
  <si>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</si>
  <si>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</si>
  <si>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</si>
  <si>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</si>
  <si>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</si>
  <si>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</si>
  <si>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</si>
  <si>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</si>
  <si>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</si>
  <si>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</si>
  <si>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</si>
  <si>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</si>
  <si>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</si>
  <si>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</si>
  <si>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</si>
  <si>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</si>
  <si>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</si>
  <si>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</si>
  <si>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</si>
  <si>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</si>
  <si>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</si>
  <si>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</si>
  <si>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</si>
  <si>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</si>
  <si>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</si>
  <si>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</si>
  <si>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</si>
  <si>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</si>
  <si>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</si>
  <si>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</si>
  <si>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</si>
  <si>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</si>
  <si>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</si>
  <si>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</si>
  <si>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</si>
  <si>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</si>
  <si>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</si>
  <si>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</si>
  <si>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</si>
  <si>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</si>
  <si>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</si>
  <si>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</si>
  <si>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</si>
  <si>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</si>
  <si>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</si>
  <si>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</si>
  <si>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</si>
  <si>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</si>
  <si>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</si>
  <si>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</si>
  <si>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</si>
  <si>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</si>
  <si>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</si>
  <si>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</si>
  <si>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</si>
  <si>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</si>
  <si>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</si>
  <si>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</si>
  <si>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</si>
  <si>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</si>
  <si>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</si>
  <si>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</si>
  <si>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</si>
  <si>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</si>
  <si>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</si>
  <si>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</si>
  <si>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</si>
  <si>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</si>
  <si>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</si>
  <si>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</si>
  <si>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</si>
  <si>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</si>
  <si>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</si>
  <si>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</si>
  <si>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</si>
  <si>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</si>
  <si>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</si>
  <si>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</si>
  <si>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</si>
  <si>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</si>
  <si>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</si>
  <si>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</si>
  <si>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</si>
  <si>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</si>
  <si>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</si>
  <si>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</si>
  <si>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</si>
  <si>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</si>
  <si>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</si>
  <si>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</si>
  <si>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</si>
  <si>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</si>
  <si>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</si>
  <si>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</si>
  <si>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</si>
  <si>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</si>
  <si>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</si>
  <si>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</si>
  <si>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</si>
  <si>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</si>
  <si>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</si>
  <si>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</si>
  <si>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</si>
  <si>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</si>
  <si>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</si>
  <si>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</si>
  <si>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</si>
  <si>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</si>
  <si>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</si>
  <si>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</si>
  <si>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</si>
  <si>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</si>
  <si>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</si>
  <si>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</si>
  <si>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</si>
  <si>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</si>
  <si>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</si>
  <si>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</si>
  <si>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</si>
  <si>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</si>
  <si>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</si>
  <si>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</si>
  <si>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</si>
  <si>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</si>
  <si>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</si>
  <si>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</si>
  <si>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</si>
  <si>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</si>
  <si>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</si>
  <si>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</si>
  <si>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</si>
  <si>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</si>
  <si>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</si>
  <si>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</si>
  <si>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</si>
  <si>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</si>
  <si>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</si>
  <si>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</si>
  <si>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</si>
  <si>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</si>
  <si>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</si>
  <si>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</si>
  <si>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</si>
  <si>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</si>
  <si>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</si>
  <si>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</si>
  <si>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</si>
  <si>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</si>
  <si>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</si>
  <si>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</si>
  <si>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</si>
  <si>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</si>
  <si>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</si>
  <si>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</si>
  <si>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</si>
  <si>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</si>
  <si>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</si>
  <si>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</si>
  <si>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</si>
  <si>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</si>
  <si>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</si>
  <si>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</si>
  <si>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</si>
  <si>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</si>
  <si>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</si>
  <si>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</si>
  <si>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</si>
  <si>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</si>
  <si>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</si>
  <si>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</si>
  <si>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</si>
  <si>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</si>
  <si>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</si>
  <si>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</si>
  <si>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</si>
  <si>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</si>
  <si>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</si>
  <si>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</si>
  <si>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</si>
  <si>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</si>
  <si>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</si>
  <si>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</si>
  <si>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</si>
  <si>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</si>
  <si>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</si>
  <si>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</si>
  <si>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</si>
  <si>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</si>
  <si>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</si>
  <si>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</si>
  <si>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</si>
  <si>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</si>
  <si>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</si>
  <si>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</si>
  <si>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</si>
  <si>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</si>
  <si>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</si>
  <si>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</si>
  <si>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</si>
  <si>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</si>
  <si>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</si>
  <si>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</si>
  <si>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</si>
  <si>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</si>
  <si>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</si>
  <si>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</si>
  <si>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</si>
  <si>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</si>
  <si>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</si>
  <si>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</si>
  <si>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</si>
  <si>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</si>
  <si>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</si>
  <si>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</si>
  <si>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</si>
  <si>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</si>
  <si>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</si>
  <si>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</si>
  <si>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</si>
  <si>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</si>
  <si>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</si>
  <si>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</si>
  <si>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</si>
  <si>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</si>
  <si>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</si>
  <si>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</si>
  <si>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</si>
  <si>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</si>
  <si>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</si>
  <si>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</si>
  <si>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</si>
  <si>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</si>
  <si>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</si>
  <si>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</si>
  <si>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</si>
  <si>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</si>
  <si>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</si>
  <si>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</si>
  <si>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</si>
  <si>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</si>
  <si>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</si>
  <si>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</si>
  <si>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</si>
  <si>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</si>
  <si>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</si>
  <si>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</si>
  <si>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</si>
  <si>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</si>
  <si>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</si>
  <si>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</si>
  <si>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</si>
  <si>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</si>
  <si>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</si>
  <si>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</si>
  <si>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</si>
  <si>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</si>
  <si>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</si>
  <si>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</si>
  <si>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</si>
  <si>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</si>
  <si>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</si>
  <si>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</si>
  <si>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</si>
  <si>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</si>
  <si>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</si>
  <si>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</si>
  <si>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</si>
  <si>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</si>
  <si>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</si>
  <si>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</si>
  <si>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</si>
  <si>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</si>
  <si>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</si>
  <si>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</si>
  <si>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</si>
  <si>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</si>
  <si>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</si>
  <si>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</si>
  <si>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</si>
  <si>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</si>
  <si>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</si>
  <si>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</si>
  <si>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</si>
  <si>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</si>
  <si>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</si>
  <si>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</si>
  <si>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</si>
  <si>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</si>
  <si>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</si>
  <si>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</si>
  <si>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</si>
  <si>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</si>
  <si>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</si>
  <si>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</si>
  <si>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</si>
  <si>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</si>
  <si>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</si>
  <si>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</si>
  <si>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</si>
  <si>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</si>
  <si>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</si>
  <si>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</si>
  <si>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</si>
  <si>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</si>
  <si>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</si>
  <si>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</si>
  <si>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</si>
  <si>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</si>
  <si>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</si>
  <si>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</si>
  <si>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</si>
  <si>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</si>
  <si>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</si>
  <si>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</si>
  <si>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</si>
  <si>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</si>
  <si>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</si>
  <si>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</si>
  <si>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</si>
  <si>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</si>
  <si>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</si>
  <si>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</si>
  <si>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</si>
  <si>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</si>
  <si>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</si>
  <si>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</si>
  <si>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</si>
  <si>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</si>
  <si>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</si>
  <si>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</si>
  <si>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</si>
  <si>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</si>
  <si>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</si>
  <si>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</si>
  <si>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</si>
  <si>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</si>
  <si>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</si>
  <si>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</si>
  <si>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</si>
  <si>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</si>
  <si>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</si>
  <si>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</si>
  <si>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</si>
  <si>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</si>
  <si>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</si>
  <si>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</si>
  <si>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</si>
  <si>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</si>
  <si>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</si>
  <si>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</si>
  <si>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</si>
  <si>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</si>
  <si>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</si>
  <si>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</si>
  <si>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</si>
  <si>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</si>
  <si>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</si>
  <si>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</si>
  <si>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</si>
  <si>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</si>
  <si>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</si>
  <si>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</si>
  <si>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</si>
  <si>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</si>
  <si>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</si>
  <si>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</si>
  <si>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</si>
  <si>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</si>
  <si>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</si>
  <si>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</si>
  <si>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</si>
  <si>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</si>
  <si>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</si>
  <si>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</si>
  <si>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</si>
  <si>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</si>
  <si>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</si>
  <si>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</si>
  <si>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</si>
  <si>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</si>
  <si>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</si>
  <si>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</si>
  <si>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</si>
  <si>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</si>
  <si>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</si>
  <si>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</si>
  <si>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</si>
  <si>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</si>
  <si>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</si>
  <si>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</si>
  <si>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</si>
  <si>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</si>
  <si>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</si>
  <si>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</si>
  <si>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</si>
  <si>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</si>
  <si>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</si>
  <si>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</si>
  <si>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</si>
  <si>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</si>
  <si>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</si>
  <si>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</si>
  <si>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</si>
  <si>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</si>
  <si>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</si>
  <si>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</si>
  <si>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</si>
  <si>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</si>
  <si>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</si>
  <si>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</si>
  <si>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</si>
  <si>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</si>
  <si>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</si>
  <si>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</si>
  <si>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</si>
  <si>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</si>
  <si>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</si>
  <si>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</si>
  <si>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</si>
  <si>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</si>
  <si>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</si>
  <si>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</si>
  <si>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</si>
  <si>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</si>
  <si>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</si>
  <si>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</si>
  <si>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</si>
  <si>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</si>
  <si>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</si>
  <si>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</si>
  <si>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</si>
  <si>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</si>
  <si>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</si>
  <si>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</si>
  <si>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</si>
  <si>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</si>
  <si>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</si>
  <si>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</si>
  <si>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</si>
  <si>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</si>
  <si>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</si>
  <si>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</si>
  <si>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</si>
  <si>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</si>
  <si>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</si>
  <si>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</si>
  <si>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</si>
  <si>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</si>
  <si>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</si>
  <si>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</si>
  <si>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</si>
  <si>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</si>
  <si>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</si>
  <si>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</si>
  <si>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</si>
  <si>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</si>
  <si>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</si>
  <si>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</si>
  <si>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</si>
  <si>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</si>
  <si>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</si>
  <si>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</si>
  <si>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</si>
  <si>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</si>
  <si>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</si>
  <si>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</si>
  <si>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</si>
  <si>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</si>
  <si>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</si>
  <si>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</si>
  <si>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</si>
  <si>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</si>
  <si>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</si>
  <si>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</si>
  <si>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</si>
  <si>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</si>
  <si>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</si>
  <si>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</si>
  <si>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</si>
  <si>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</si>
  <si>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</si>
  <si>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</si>
  <si>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</si>
  <si>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</si>
  <si>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</si>
  <si>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</si>
  <si>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</si>
  <si>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</si>
  <si>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</si>
  <si>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</si>
  <si>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</si>
  <si>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</si>
  <si>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</si>
  <si>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</si>
  <si>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</si>
  <si>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</si>
  <si>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</si>
  <si>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</si>
  <si>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</si>
  <si>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</si>
  <si>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</si>
  <si>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</si>
  <si>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</si>
  <si>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</si>
  <si>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</si>
  <si>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</si>
  <si>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</si>
  <si>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</si>
  <si>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</si>
  <si>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</si>
  <si>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</si>
  <si>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</si>
  <si>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</si>
  <si>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</si>
  <si>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</si>
  <si>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</si>
  <si>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</si>
  <si>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</si>
  <si>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</si>
  <si>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</si>
  <si>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</si>
  <si>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</si>
  <si>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</si>
  <si>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</si>
  <si>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</si>
  <si>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</si>
  <si>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</si>
  <si>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</si>
  <si>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</si>
  <si>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</si>
  <si>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</si>
  <si>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</si>
  <si>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</si>
  <si>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</si>
  <si>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</si>
  <si>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</si>
  <si>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</si>
  <si>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</si>
  <si>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</si>
  <si>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</si>
  <si>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</si>
  <si>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</si>
  <si>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</si>
  <si>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</si>
  <si>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</si>
  <si>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</si>
  <si>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</si>
  <si>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</si>
  <si>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</si>
  <si>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</si>
  <si>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</si>
  <si>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</si>
  <si>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</si>
  <si>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</si>
  <si>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</si>
  <si>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</si>
  <si>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</si>
  <si>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</si>
  <si>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</si>
  <si>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</si>
  <si>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</si>
  <si>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</si>
  <si>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</si>
  <si>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</si>
  <si>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</si>
  <si>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</si>
  <si>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</si>
  <si>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</si>
  <si>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</si>
  <si>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</si>
  <si>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</si>
  <si>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</si>
  <si>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</si>
  <si>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</si>
  <si>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</si>
  <si>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</si>
  <si>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</si>
  <si>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</si>
  <si>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</si>
  <si>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</si>
  <si>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</si>
  <si>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</si>
  <si>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</si>
  <si>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</si>
  <si>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</si>
  <si>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</si>
  <si>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</si>
  <si>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</si>
  <si>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</si>
  <si>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</si>
  <si>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</si>
  <si>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</si>
  <si>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</si>
  <si>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</si>
  <si>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</si>
  <si>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</si>
  <si>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</si>
  <si>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</si>
  <si>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</si>
  <si>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</si>
  <si>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</si>
  <si>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</si>
  <si>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</si>
  <si>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</si>
  <si>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</si>
  <si>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</si>
  <si>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</si>
  <si>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</si>
  <si>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</si>
  <si>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</si>
  <si>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</si>
  <si>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</si>
  <si>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</si>
  <si>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</si>
  <si>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</si>
  <si>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</si>
  <si>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</si>
  <si>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</si>
  <si>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</si>
  <si>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</si>
  <si>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</si>
  <si>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</si>
  <si>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</si>
  <si>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</si>
  <si>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</si>
  <si>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</si>
  <si>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</si>
  <si>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</si>
  <si>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</si>
  <si>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</si>
  <si>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</si>
  <si>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</si>
  <si>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</si>
  <si>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</si>
  <si>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</si>
  <si>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</si>
  <si>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</si>
  <si>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</si>
  <si>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</si>
  <si>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</si>
  <si>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</si>
  <si>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</si>
  <si>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</si>
  <si>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</si>
  <si>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</si>
  <si>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</si>
  <si>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</si>
  <si>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</si>
  <si>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</si>
  <si>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</si>
  <si>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</si>
  <si>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</si>
  <si>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</si>
  <si>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</si>
  <si>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</si>
  <si>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</si>
  <si>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</si>
  <si>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</si>
  <si>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</si>
  <si>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</si>
  <si>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</si>
  <si>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</si>
  <si>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</si>
  <si>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</si>
  <si>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</si>
  <si>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</si>
  <si>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</si>
  <si>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</si>
  <si>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</si>
  <si>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</si>
  <si>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</si>
  <si>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</si>
  <si>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</si>
  <si>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</si>
  <si>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</si>
  <si>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</si>
  <si>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</si>
  <si>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</si>
  <si>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</si>
  <si>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</si>
  <si>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</si>
  <si>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</si>
  <si>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</si>
  <si>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</si>
  <si>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</si>
  <si>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</si>
  <si>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</si>
  <si>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</si>
  <si>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</si>
  <si>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</si>
  <si>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</si>
  <si>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</si>
  <si>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</si>
  <si>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</si>
  <si>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</si>
  <si>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</si>
  <si>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</si>
  <si>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</si>
  <si>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</si>
  <si>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</si>
  <si>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</si>
  <si>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</si>
  <si>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</si>
  <si>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</si>
  <si>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</si>
  <si>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</si>
  <si>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</si>
  <si>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</si>
  <si>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</si>
  <si>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</si>
  <si>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</si>
  <si>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</si>
  <si>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</si>
  <si>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</si>
  <si>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</si>
  <si>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</si>
  <si>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</si>
  <si>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</si>
  <si>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</si>
  <si>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</si>
  <si>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</si>
  <si>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</si>
  <si>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</si>
  <si>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</si>
  <si>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</si>
  <si>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</si>
  <si>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</si>
  <si>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</si>
  <si>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</si>
  <si>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</si>
  <si>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</si>
  <si>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</si>
  <si>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</si>
  <si>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</si>
  <si>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</si>
  <si>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</si>
  <si>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</si>
  <si>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</si>
  <si>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</si>
  <si>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</si>
  <si>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</si>
  <si>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</si>
  <si>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</si>
  <si>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</si>
  <si>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</si>
  <si>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</si>
  <si>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</si>
  <si>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</si>
  <si>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</si>
  <si>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</si>
  <si>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</si>
  <si>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</si>
  <si>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</si>
  <si>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</si>
  <si>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</si>
  <si>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</si>
  <si>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</si>
  <si>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</si>
  <si>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</si>
  <si>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</si>
  <si>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</si>
  <si>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</si>
  <si>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</si>
  <si>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</si>
  <si>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</si>
  <si>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</si>
  <si>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</si>
  <si>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</si>
  <si>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</si>
  <si>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</si>
  <si>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</si>
  <si>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</si>
  <si>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</si>
  <si>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</si>
  <si>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</si>
  <si>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</si>
  <si>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</si>
  <si>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</si>
  <si>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</si>
  <si>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</si>
  <si>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</si>
  <si>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</si>
  <si>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</si>
  <si>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</si>
  <si>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</si>
  <si>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</si>
  <si>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</si>
  <si>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</si>
  <si>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</si>
  <si>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</si>
  <si>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</si>
  <si>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</si>
  <si>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</si>
  <si>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</si>
  <si>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</si>
  <si>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</si>
  <si>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</si>
  <si>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</si>
  <si>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</si>
  <si>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</si>
  <si>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</si>
  <si>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</si>
  <si>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</si>
  <si>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</si>
  <si>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</si>
  <si>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</si>
  <si>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</si>
  <si>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</si>
  <si>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</si>
  <si>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</si>
  <si>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</si>
  <si>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</si>
  <si>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</si>
  <si>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</si>
  <si>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</si>
  <si>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</si>
  <si>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</si>
  <si>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</si>
  <si>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</si>
  <si>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</si>
  <si>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</si>
  <si>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</si>
  <si>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</si>
  <si>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</si>
  <si>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</si>
  <si>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</si>
  <si>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</si>
  <si>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</si>
  <si>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</si>
  <si>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</si>
  <si>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</si>
  <si>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</si>
  <si>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</si>
  <si>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</si>
  <si>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</si>
  <si>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</si>
  <si>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</si>
  <si>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</si>
  <si>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</si>
  <si>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</si>
  <si>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</si>
  <si>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</si>
  <si>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</si>
  <si>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</si>
  <si>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</si>
  <si>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</si>
  <si>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</si>
  <si>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</si>
  <si>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</si>
  <si>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</si>
  <si>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</si>
  <si>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</si>
  <si>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</si>
  <si>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</si>
  <si>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</si>
  <si>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</si>
  <si>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</si>
  <si>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</si>
  <si>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</si>
  <si>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</si>
  <si>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</si>
  <si>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</si>
  <si>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</si>
  <si>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</si>
  <si>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</si>
  <si>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</si>
  <si>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</si>
  <si>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</si>
  <si>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</si>
  <si>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</si>
  <si>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</si>
  <si>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</si>
  <si>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</si>
  <si>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</si>
  <si>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</si>
  <si>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</si>
  <si>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</si>
  <si>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</si>
  <si>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</si>
  <si>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</si>
  <si>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</si>
  <si>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</si>
  <si>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</si>
  <si>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</si>
  <si>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</si>
  <si>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</si>
  <si>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</si>
  <si>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</si>
  <si>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</si>
  <si>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</si>
  <si>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</si>
  <si>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</si>
  <si>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</si>
  <si>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</si>
  <si>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</si>
  <si>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</si>
  <si>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</si>
  <si>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</si>
  <si>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</si>
  <si>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</si>
  <si>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</si>
  <si>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</si>
  <si>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</si>
  <si>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</si>
  <si>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</si>
  <si>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</si>
  <si>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</si>
  <si>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</si>
  <si>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</si>
  <si>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</si>
  <si>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</si>
  <si>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</si>
  <si>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</si>
  <si>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</si>
  <si>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</si>
  <si>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</si>
  <si>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</si>
  <si>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</si>
  <si>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</si>
  <si>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</si>
  <si>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</si>
  <si>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</si>
  <si>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</si>
  <si>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</si>
  <si>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</si>
  <si>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</si>
  <si>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</si>
  <si>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</si>
  <si>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</si>
  <si>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</si>
  <si>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</si>
  <si>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</si>
  <si>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</si>
  <si>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</si>
  <si>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</si>
  <si>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</si>
  <si>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</si>
  <si>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</si>
  <si>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</si>
  <si>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</si>
  <si>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</si>
  <si>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</si>
  <si>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</si>
  <si>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</si>
  <si>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</si>
  <si>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</si>
  <si>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</si>
  <si>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</si>
  <si>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</si>
  <si>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</si>
  <si>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</si>
  <si>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</si>
  <si>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</si>
  <si>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</si>
  <si>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</si>
  <si>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</si>
  <si>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</si>
  <si>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</si>
  <si>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</si>
  <si>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</si>
  <si>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</si>
  <si>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</si>
  <si>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</si>
  <si>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</si>
  <si>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</si>
  <si>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</si>
  <si>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</si>
  <si>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</si>
  <si>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</si>
  <si>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</si>
  <si>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</si>
  <si>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</si>
  <si>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</si>
  <si>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</si>
  <si>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</si>
  <si>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</si>
  <si>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</si>
  <si>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</si>
  <si>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</si>
  <si>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</si>
  <si>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</si>
  <si>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</si>
  <si>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</si>
  <si>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</si>
  <si>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</si>
  <si>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</si>
  <si>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</si>
  <si>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</si>
  <si>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</si>
  <si>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</si>
  <si>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</si>
  <si>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</si>
  <si>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</si>
  <si>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</si>
  <si>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</si>
  <si>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</si>
  <si>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</si>
  <si>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</si>
  <si>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</si>
  <si>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</si>
  <si>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</si>
  <si>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</si>
  <si>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</si>
  <si>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</si>
  <si>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</si>
  <si>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</si>
  <si>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</si>
  <si>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</si>
  <si>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</si>
  <si>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</si>
  <si>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</si>
  <si>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</si>
  <si>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</si>
  <si>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</si>
  <si>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</si>
  <si>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</si>
  <si>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</si>
  <si>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</si>
  <si>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</si>
  <si>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</si>
  <si>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</si>
  <si>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</si>
  <si>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</si>
  <si>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</si>
  <si>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</si>
  <si>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</si>
  <si>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</si>
  <si>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</si>
  <si>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</si>
  <si>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</si>
  <si>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</si>
  <si>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</si>
  <si>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</si>
  <si>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</si>
  <si>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</si>
  <si>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</si>
  <si>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</si>
  <si>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</si>
  <si>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</si>
  <si>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</si>
  <si>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</si>
  <si>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</si>
  <si>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</si>
  <si>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</si>
  <si>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</si>
  <si>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</si>
  <si>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</si>
  <si>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</si>
  <si>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</si>
  <si>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</si>
  <si>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</si>
  <si>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</si>
  <si>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</si>
  <si>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</si>
  <si>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</si>
  <si>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</si>
  <si>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</si>
  <si>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</si>
  <si>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</si>
  <si>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</si>
  <si>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</si>
  <si>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</si>
  <si>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</si>
  <si>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</si>
  <si>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</si>
  <si>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</si>
  <si>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</si>
  <si>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</si>
  <si>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</si>
  <si>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</si>
  <si>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</si>
  <si>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</si>
  <si>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</si>
  <si>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</si>
  <si>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</si>
  <si>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</si>
  <si>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</si>
  <si>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</si>
  <si>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</si>
  <si>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</si>
  <si>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</si>
  <si>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</si>
  <si>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</si>
  <si>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</si>
  <si>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</si>
  <si>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</si>
  <si>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</si>
  <si>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</si>
  <si>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</si>
  <si>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</si>
  <si>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</si>
  <si>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</si>
  <si>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</si>
  <si>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</si>
  <si>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</si>
  <si>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</si>
  <si>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</si>
  <si>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</si>
  <si>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</si>
  <si>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</si>
  <si>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</si>
  <si>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</si>
  <si>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</si>
  <si>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</si>
  <si>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</si>
  <si>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</si>
  <si>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</si>
  <si>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</si>
  <si>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</si>
  <si>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</si>
  <si>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</si>
  <si>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</si>
  <si>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</si>
  <si>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</si>
  <si>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</si>
  <si>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</si>
  <si>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</si>
  <si>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</si>
  <si>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</si>
  <si>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</si>
  <si>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</si>
  <si>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</si>
  <si>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</si>
  <si>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</si>
  <si>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</si>
  <si>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</si>
  <si>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</si>
  <si>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</si>
  <si>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</si>
  <si>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</si>
  <si>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</si>
  <si>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</si>
  <si>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</si>
  <si>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</si>
  <si>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</si>
  <si>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</si>
  <si>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</si>
  <si>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</si>
  <si>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</si>
  <si>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</si>
  <si>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</si>
  <si>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</si>
  <si>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</si>
  <si>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</si>
  <si>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</si>
  <si>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</si>
  <si>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</si>
  <si>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</si>
  <si>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</si>
  <si>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</si>
  <si>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</si>
  <si>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</si>
  <si>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</si>
  <si>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</si>
  <si>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</si>
  <si>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</si>
  <si>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</si>
  <si>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</si>
  <si>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</si>
  <si>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</si>
  <si>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</si>
  <si>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</si>
  <si>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</si>
  <si>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</si>
  <si>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</si>
  <si>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</si>
  <si>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</si>
  <si>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</si>
  <si>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</si>
  <si>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</si>
  <si>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</si>
  <si>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</si>
  <si>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</si>
  <si>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</si>
  <si>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</si>
  <si>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</si>
  <si>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</si>
  <si>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</si>
  <si>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</si>
  <si>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</si>
  <si>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</si>
  <si>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</si>
  <si>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</si>
  <si>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</si>
  <si>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</si>
  <si>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</si>
  <si>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</si>
  <si>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</si>
  <si>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</si>
  <si>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</si>
  <si>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</si>
  <si>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</si>
  <si>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</si>
  <si>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</si>
  <si>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</si>
  <si>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</si>
  <si>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</si>
  <si>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</si>
  <si>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</si>
  <si>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</si>
  <si>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</si>
  <si>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</si>
  <si>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</si>
  <si>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</si>
  <si>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</si>
  <si>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</si>
  <si>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</si>
  <si>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</si>
  <si>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</si>
  <si>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</si>
  <si>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</si>
  <si>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</si>
  <si>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</si>
  <si>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</si>
  <si>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</si>
  <si>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</si>
  <si>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</si>
  <si>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</si>
  <si>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</si>
  <si>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</si>
  <si>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</si>
  <si>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</si>
  <si>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</si>
  <si>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</si>
  <si>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</si>
  <si>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</si>
  <si>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</si>
  <si>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</si>
  <si>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</si>
  <si>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</si>
  <si>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</si>
  <si>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</si>
  <si>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</si>
  <si>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</si>
  <si>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</si>
  <si>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</si>
  <si>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</si>
  <si>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</si>
  <si>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</si>
  <si>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</si>
  <si>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</si>
  <si>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</si>
  <si>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</si>
  <si>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</si>
  <si>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</si>
  <si>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</si>
  <si>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</si>
  <si>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</si>
  <si>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</si>
  <si>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</si>
  <si>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</si>
  <si>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</si>
  <si>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</si>
  <si>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</si>
  <si>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</si>
  <si>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</si>
  <si>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</si>
  <si>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</si>
  <si>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</si>
  <si>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</si>
  <si>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</si>
  <si>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</si>
  <si>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</si>
  <si>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</si>
  <si>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</si>
  <si>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</si>
  <si>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</si>
  <si>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</si>
  <si>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</si>
  <si>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</si>
  <si>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</si>
  <si>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</si>
  <si>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</si>
  <si>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</si>
  <si>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</si>
  <si>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</si>
  <si>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</si>
  <si>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</si>
  <si>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</si>
  <si>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</si>
  <si>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</si>
  <si>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</si>
  <si>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</si>
  <si>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</si>
  <si>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</si>
  <si>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</si>
  <si>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</si>
  <si>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</si>
  <si>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</si>
  <si>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</si>
  <si>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</si>
  <si>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</si>
  <si>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</si>
  <si>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</si>
  <si>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</si>
  <si>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</si>
  <si>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</si>
  <si>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</si>
  <si>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</si>
  <si>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</si>
  <si>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</si>
  <si>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</si>
  <si>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</si>
  <si>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</si>
  <si>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</si>
  <si>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</si>
  <si>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</si>
  <si>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</si>
  <si>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</si>
  <si>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</si>
  <si>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</si>
  <si>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</si>
  <si>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</si>
  <si>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</si>
  <si>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</si>
  <si>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</si>
  <si>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</si>
  <si>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</si>
  <si>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</si>
  <si>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</si>
  <si>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</si>
  <si>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</si>
  <si>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</si>
  <si>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</si>
  <si>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</si>
  <si>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</si>
  <si>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</si>
  <si>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</si>
  <si>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</si>
  <si>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</si>
  <si>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</si>
  <si>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</si>
  <si>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</si>
  <si>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</si>
  <si>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</si>
  <si>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</si>
  <si>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</si>
  <si>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</si>
  <si>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</si>
  <si>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</si>
  <si>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</si>
  <si>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</si>
  <si>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</si>
  <si>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</si>
  <si>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</si>
  <si>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</si>
  <si>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</si>
  <si>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</si>
  <si>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</si>
  <si>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</si>
  <si>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</si>
  <si>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</si>
  <si>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</si>
  <si>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</si>
  <si>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</si>
  <si>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</si>
  <si>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</si>
  <si>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</si>
  <si>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</si>
  <si>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</si>
  <si>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</si>
  <si>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</si>
  <si>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</si>
  <si>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</si>
  <si>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</si>
  <si>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</si>
  <si>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</si>
  <si>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</si>
  <si>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</si>
  <si>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</si>
  <si>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</si>
  <si>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</si>
  <si>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</si>
  <si>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</si>
  <si>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</si>
  <si>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</si>
  <si>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</si>
  <si>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</si>
  <si>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</si>
  <si>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</si>
  <si>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</si>
  <si>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</si>
  <si>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</si>
  <si>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</si>
  <si>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</si>
  <si>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</si>
  <si>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</si>
  <si>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</si>
  <si>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</si>
  <si>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</si>
  <si>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</si>
  <si>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</si>
  <si>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</si>
  <si>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</si>
  <si>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</si>
  <si>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</si>
  <si>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</si>
  <si>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</si>
  <si>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</si>
  <si>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</si>
  <si>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</si>
  <si>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</si>
  <si>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</si>
  <si>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</si>
  <si>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</si>
  <si>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</si>
  <si>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</si>
  <si>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</si>
  <si>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</si>
  <si>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</si>
  <si>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</si>
  <si>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</si>
  <si>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</si>
  <si>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</si>
  <si>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</si>
  <si>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</si>
  <si>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</si>
  <si>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</si>
  <si>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</si>
  <si>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</si>
  <si>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</si>
  <si>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</si>
  <si>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</si>
  <si>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</si>
  <si>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</si>
  <si>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</si>
  <si>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</si>
  <si>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</si>
  <si>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</si>
  <si>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</si>
  <si>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</si>
  <si>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</si>
  <si>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</si>
  <si>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</si>
  <si>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</si>
  <si>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</si>
  <si>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</si>
  <si>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</si>
  <si>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</si>
  <si>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</si>
  <si>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</si>
  <si>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</si>
  <si>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</si>
  <si>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</si>
  <si>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</si>
  <si>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</si>
  <si>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</si>
  <si>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</si>
  <si>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</si>
  <si>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</si>
  <si>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</si>
  <si>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</si>
  <si>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</si>
  <si>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</si>
  <si>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</si>
  <si>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</si>
  <si>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</si>
  <si>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</si>
  <si>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</si>
  <si>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</si>
  <si>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</si>
  <si>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</si>
  <si>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</si>
  <si>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</si>
  <si>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</si>
  <si>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</si>
  <si>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</si>
  <si>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</si>
  <si>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</si>
  <si>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</si>
  <si>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</si>
  <si>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</si>
  <si>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</si>
  <si>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</si>
  <si>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</si>
  <si>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</si>
  <si>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</si>
  <si>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</si>
  <si>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</si>
  <si>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</si>
  <si>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</si>
  <si>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</si>
  <si>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</si>
  <si>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</si>
  <si>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</si>
  <si>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</si>
  <si>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</si>
  <si>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</si>
  <si>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</si>
  <si>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</si>
  <si>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</si>
  <si>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</si>
  <si>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</si>
  <si>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</si>
  <si>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</si>
  <si>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</si>
  <si>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</si>
  <si>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</si>
  <si>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</si>
  <si>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</si>
  <si>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</si>
  <si>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</si>
  <si>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</si>
  <si>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</si>
  <si>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</si>
  <si>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</si>
  <si>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</si>
  <si>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</si>
  <si>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</si>
  <si>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</si>
  <si>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</si>
  <si>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</si>
  <si>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</si>
  <si>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</si>
  <si>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</si>
  <si>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</si>
  <si>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</si>
  <si>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</si>
  <si>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</si>
  <si>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</si>
  <si>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</si>
  <si>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</si>
  <si>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</si>
  <si>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</si>
  <si>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</si>
  <si>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</si>
  <si>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</si>
  <si>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</si>
  <si>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</si>
  <si>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</si>
  <si>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</si>
  <si>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</si>
  <si>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</si>
  <si>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</si>
  <si>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</si>
  <si>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</si>
  <si>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</si>
  <si>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</si>
  <si>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</si>
  <si>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</si>
  <si>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</si>
  <si>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</si>
  <si>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</si>
  <si>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</si>
  <si>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</si>
  <si>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</si>
  <si>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</si>
  <si>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</si>
  <si>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</si>
  <si>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</si>
  <si>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</si>
  <si>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</si>
  <si>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</si>
  <si>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</si>
  <si>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</si>
  <si>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</si>
  <si>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</si>
  <si>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</si>
  <si>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</si>
  <si>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</si>
  <si>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</si>
  <si>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</si>
  <si>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</si>
  <si>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</si>
  <si>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</si>
  <si>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</si>
  <si>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</si>
  <si>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</si>
  <si>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</si>
  <si>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</si>
  <si>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</si>
  <si>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</si>
  <si>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</si>
  <si>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</si>
  <si>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</si>
  <si>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</si>
  <si>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</si>
  <si>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</si>
  <si>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</si>
  <si>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</si>
  <si>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</si>
  <si>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</si>
  <si>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</si>
  <si>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</si>
  <si>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</si>
  <si>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</si>
  <si>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</si>
  <si>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</si>
  <si>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</si>
  <si>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</si>
  <si>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</si>
  <si>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</si>
  <si>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</si>
  <si>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</si>
  <si>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</si>
  <si>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</si>
  <si>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</si>
  <si>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</si>
  <si>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</si>
  <si>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</si>
  <si>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</si>
  <si>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</si>
  <si>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</si>
  <si>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</si>
  <si>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</si>
  <si>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</si>
  <si>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</si>
  <si>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</si>
  <si>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</si>
  <si>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</si>
  <si>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</si>
  <si>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</si>
  <si>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</si>
  <si>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</si>
  <si>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</si>
  <si>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</si>
  <si>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</si>
  <si>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</si>
  <si>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</si>
  <si>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</si>
  <si>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</si>
  <si>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</si>
  <si>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</si>
  <si>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</si>
  <si>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</si>
  <si>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</si>
  <si>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</si>
  <si>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</si>
  <si>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</si>
  <si>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</si>
  <si>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</si>
  <si>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</si>
  <si>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</si>
  <si>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</si>
  <si>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</si>
  <si>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</si>
  <si>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</si>
  <si>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</si>
  <si>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</si>
  <si>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</si>
  <si>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</si>
  <si>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</si>
  <si>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</si>
  <si>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</si>
  <si>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</si>
  <si>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</si>
  <si>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</si>
  <si>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</si>
  <si>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</si>
  <si>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</si>
  <si>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</si>
  <si>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</si>
  <si>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</si>
  <si>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</si>
  <si>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</si>
  <si>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</si>
  <si>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</si>
  <si>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</si>
  <si>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</si>
  <si>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</si>
  <si>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</si>
  <si>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</si>
  <si>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</si>
  <si>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</si>
  <si>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</si>
  <si>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</si>
  <si>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</si>
  <si>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</si>
  <si>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</si>
  <si>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</si>
  <si>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</si>
  <si>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</si>
  <si>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</si>
  <si>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</si>
  <si>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</si>
  <si>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</si>
  <si>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</si>
  <si>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</si>
  <si>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</si>
  <si>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</si>
  <si>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</si>
  <si>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</si>
  <si>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</si>
  <si>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</si>
  <si>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</si>
  <si>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</si>
  <si>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</si>
  <si>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</si>
  <si>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</si>
  <si>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</si>
  <si>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</si>
  <si>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</si>
  <si>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</si>
  <si>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</si>
  <si>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</si>
  <si>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</si>
  <si>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</si>
  <si>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</si>
  <si>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</si>
  <si>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</si>
  <si>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</si>
  <si>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</si>
  <si>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</si>
  <si>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</si>
  <si>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</si>
  <si>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</si>
  <si>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</si>
  <si>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</si>
  <si>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</si>
  <si>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</si>
  <si>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</si>
  <si>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</si>
  <si>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</si>
  <si>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</si>
  <si>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</si>
  <si>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</si>
  <si>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</si>
  <si>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</si>
  <si>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</si>
  <si>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</si>
  <si>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</si>
  <si>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</si>
  <si>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</si>
  <si>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</si>
  <si>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</si>
  <si>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</si>
  <si>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</si>
  <si>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</si>
  <si>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</si>
  <si>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</si>
  <si>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</si>
  <si>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</si>
  <si>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</si>
  <si>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</si>
  <si>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</si>
  <si>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</si>
  <si>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</si>
  <si>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</si>
  <si>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</si>
  <si>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</si>
  <si>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</si>
  <si>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</si>
  <si>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</si>
  <si>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</si>
  <si>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</si>
  <si>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</si>
  <si>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</si>
  <si>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</si>
  <si>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</si>
  <si>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</si>
  <si>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</si>
  <si>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</si>
  <si>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</si>
  <si>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</si>
  <si>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</si>
  <si>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</si>
  <si>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</si>
  <si>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</si>
  <si>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</si>
  <si>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</si>
  <si>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</si>
  <si>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</si>
  <si>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</si>
  <si>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</si>
  <si>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</si>
  <si>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</si>
  <si>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</si>
  <si>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</si>
  <si>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</si>
  <si>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</si>
  <si>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</si>
  <si>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</si>
  <si>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</si>
  <si>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</si>
  <si>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</si>
  <si>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</si>
  <si>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</si>
  <si>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</si>
  <si>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</si>
  <si>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</si>
  <si>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</si>
  <si>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</si>
  <si>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</si>
  <si>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</si>
  <si>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</si>
  <si>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</si>
  <si>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</si>
  <si>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</si>
  <si>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</si>
  <si>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</si>
  <si>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</si>
  <si>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</si>
  <si>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</si>
  <si>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</si>
  <si>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</si>
  <si>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</si>
  <si>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</si>
  <si>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</si>
  <si>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</si>
  <si>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</si>
  <si>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</si>
  <si>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</si>
  <si>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</si>
  <si>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</si>
  <si>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</si>
  <si>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</si>
  <si>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</si>
  <si>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</si>
  <si>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</si>
  <si>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</si>
  <si>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</si>
  <si>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</si>
  <si>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</si>
  <si>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</si>
  <si>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</si>
  <si>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</si>
  <si>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</si>
  <si>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</si>
  <si>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</si>
  <si>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</si>
  <si>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</si>
  <si>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</si>
  <si>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</si>
  <si>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</si>
  <si>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</si>
  <si>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</si>
  <si>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</si>
  <si>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</si>
  <si>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</si>
  <si>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</si>
  <si>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</si>
  <si>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</si>
  <si>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</si>
  <si>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</si>
  <si>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</si>
  <si>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</si>
  <si>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</si>
  <si>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</si>
  <si>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</si>
  <si>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</si>
  <si>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</si>
  <si>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</si>
  <si>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</si>
  <si>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</si>
  <si>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</si>
  <si>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</si>
  <si>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</si>
  <si>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</si>
  <si>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</si>
  <si>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</si>
  <si>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</si>
  <si>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</si>
  <si>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</si>
  <si>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</si>
  <si>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</si>
  <si>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</si>
  <si>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</si>
  <si>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</si>
  <si>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</si>
  <si>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</si>
  <si>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</si>
  <si>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</si>
  <si>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</si>
  <si>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</si>
  <si>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</si>
  <si>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</si>
  <si>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</si>
  <si>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</si>
  <si>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</si>
  <si>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</si>
  <si>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</si>
  <si>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</si>
  <si>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</si>
  <si>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</si>
  <si>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</si>
  <si>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</si>
  <si>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</si>
  <si>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</si>
  <si>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</si>
  <si>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</si>
  <si>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</si>
  <si>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</si>
  <si>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</si>
  <si>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</si>
  <si>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</si>
  <si>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</si>
  <si>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</si>
  <si>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</si>
  <si>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</si>
  <si>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</si>
  <si>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</si>
  <si>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</si>
  <si>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</si>
  <si>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</si>
  <si>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</si>
  <si>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</si>
  <si>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</si>
  <si>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</si>
  <si>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</si>
  <si>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</si>
  <si>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</si>
  <si>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</si>
  <si>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</si>
  <si>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</si>
  <si>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</si>
  <si>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</si>
  <si>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</si>
  <si>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</si>
  <si>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</si>
  <si>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</si>
  <si>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</si>
  <si>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</si>
  <si>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</si>
  <si>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</si>
  <si>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</si>
  <si>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</si>
  <si>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</si>
  <si>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</si>
  <si>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</si>
  <si>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</si>
  <si>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</si>
  <si>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</si>
  <si>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</si>
  <si>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</si>
  <si>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</si>
  <si>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</si>
  <si>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</si>
  <si>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</si>
  <si>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</si>
  <si>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</si>
  <si>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</si>
  <si>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</si>
  <si>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</si>
  <si>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</si>
  <si>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</si>
  <si>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</si>
  <si>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</si>
  <si>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</si>
  <si>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</si>
  <si>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</si>
  <si>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</si>
  <si>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</si>
  <si>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</si>
  <si>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</si>
  <si>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</si>
  <si>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</si>
  <si>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</si>
  <si>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</si>
  <si>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</si>
  <si>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</si>
  <si>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</si>
  <si>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</si>
  <si>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</si>
  <si>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</si>
  <si>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</si>
  <si>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</si>
  <si>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</si>
  <si>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</si>
  <si>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</si>
  <si>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</si>
  <si>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</si>
  <si>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</si>
  <si>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</si>
  <si>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</si>
  <si>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</si>
  <si>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</si>
  <si>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</si>
  <si>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</si>
  <si>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</si>
  <si>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</si>
  <si>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</si>
  <si>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</si>
  <si>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</si>
  <si>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</si>
  <si>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</si>
  <si>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</si>
  <si>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</si>
  <si>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</si>
  <si>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</si>
  <si>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</si>
  <si>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</si>
  <si>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</si>
  <si>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</si>
  <si>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</si>
  <si>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</si>
  <si>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</si>
  <si>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</si>
  <si>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</si>
  <si>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</si>
  <si>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</si>
  <si>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</si>
  <si>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</si>
  <si>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</si>
  <si>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</si>
  <si>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</si>
  <si>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</si>
  <si>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</si>
  <si>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</si>
  <si>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</si>
  <si>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</si>
  <si>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</si>
  <si>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</si>
  <si>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</si>
  <si>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</si>
  <si>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</si>
  <si>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</si>
  <si>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</si>
  <si>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</si>
  <si>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</si>
  <si>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</si>
  <si>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</si>
  <si>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</si>
  <si>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</si>
  <si>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</si>
  <si>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</si>
  <si>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</si>
  <si>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</si>
  <si>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</si>
  <si>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</si>
  <si>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</si>
  <si>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</si>
  <si>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</si>
  <si>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</si>
  <si>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</si>
  <si>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</si>
  <si>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</si>
  <si>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</si>
  <si>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</si>
  <si>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</si>
  <si>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</si>
  <si>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</si>
  <si>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</si>
  <si>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</si>
  <si>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</si>
  <si>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</si>
  <si>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</si>
  <si>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</si>
  <si>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</si>
  <si>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</si>
  <si>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</si>
  <si>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</si>
  <si>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</si>
  <si>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</si>
  <si>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</si>
  <si>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</si>
  <si>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</si>
  <si>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</si>
  <si>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</si>
  <si>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</si>
  <si>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</si>
  <si>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</si>
  <si>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</si>
  <si>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</si>
  <si>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</si>
  <si>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</si>
  <si>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</si>
  <si>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</si>
  <si>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</si>
  <si>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</si>
  <si>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</si>
  <si>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</si>
  <si>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</si>
  <si>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</si>
  <si>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</si>
  <si>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</si>
  <si>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</si>
  <si>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</si>
  <si>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</si>
  <si>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</si>
  <si>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</si>
  <si>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</si>
  <si>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</si>
  <si>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</si>
  <si>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</si>
  <si>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</si>
  <si>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</si>
  <si>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</si>
  <si>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</si>
  <si>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</si>
  <si>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</si>
  <si>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</si>
  <si>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</si>
  <si>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</si>
  <si>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</si>
  <si>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</si>
  <si>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</si>
  <si>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</si>
  <si>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</si>
  <si>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</si>
  <si>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</si>
  <si>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</si>
  <si>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</si>
  <si>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</si>
  <si>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</si>
  <si>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</si>
  <si>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</si>
  <si>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</si>
  <si>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</si>
  <si>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</si>
  <si>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</si>
  <si>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</si>
  <si>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</si>
  <si>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</si>
  <si>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</si>
  <si>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</si>
  <si>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</si>
  <si>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</si>
  <si>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</si>
  <si>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</si>
  <si>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</si>
  <si>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</si>
  <si>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</si>
  <si>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</si>
  <si>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</si>
  <si>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</si>
  <si>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</si>
  <si>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</si>
  <si>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</si>
  <si>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</si>
  <si>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</si>
  <si>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</si>
  <si>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</si>
  <si>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</si>
  <si>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</si>
  <si>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</si>
  <si>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</si>
  <si>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</si>
  <si>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</si>
  <si>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</si>
  <si>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</si>
  <si>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</si>
  <si>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</si>
  <si>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</si>
  <si>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</si>
  <si>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</si>
  <si>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</si>
  <si>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</si>
  <si>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</si>
  <si>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</si>
  <si>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</si>
  <si>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</si>
  <si>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</si>
  <si>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</si>
  <si>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</si>
  <si>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</si>
  <si>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</si>
  <si>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</si>
  <si>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</si>
  <si>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</si>
  <si>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</si>
  <si>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</si>
  <si>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</si>
  <si>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</si>
  <si>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</si>
  <si>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</si>
  <si>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</si>
  <si>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</si>
  <si>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</si>
  <si>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</si>
  <si>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</si>
  <si>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</si>
  <si>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</si>
  <si>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</si>
  <si>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</si>
  <si>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</si>
  <si>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</si>
  <si>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</si>
  <si>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</si>
  <si>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</si>
  <si>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</si>
  <si>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</si>
  <si>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</si>
  <si>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</si>
  <si>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</si>
  <si>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</si>
  <si>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</si>
  <si>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</si>
  <si>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</si>
  <si>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</si>
  <si>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</si>
  <si>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</si>
  <si>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</si>
  <si>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</si>
  <si>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</si>
  <si>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</si>
  <si>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</si>
  <si>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</si>
  <si>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</si>
  <si>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</si>
  <si>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</si>
  <si>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</si>
  <si>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</si>
  <si>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</si>
  <si>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</si>
  <si>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</si>
  <si>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</si>
  <si>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</si>
  <si>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</si>
  <si>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</si>
  <si>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</si>
  <si>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</si>
  <si>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</si>
  <si>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</si>
  <si>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</si>
  <si>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</si>
  <si>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</si>
  <si>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</si>
  <si>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</si>
  <si>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</si>
  <si>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</si>
  <si>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</si>
  <si>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</si>
  <si>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</si>
  <si>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</si>
  <si>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</si>
  <si>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</si>
  <si>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</si>
  <si>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</si>
  <si>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</si>
  <si>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</si>
  <si>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</si>
  <si>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</si>
  <si>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</si>
  <si>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</si>
  <si>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</si>
  <si>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</si>
  <si>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</si>
  <si>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</si>
  <si>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</si>
  <si>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</si>
  <si>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</si>
  <si>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</si>
  <si>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</si>
  <si>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</si>
  <si>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</si>
  <si>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</si>
  <si>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</si>
  <si>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</si>
  <si>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</si>
  <si>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</si>
  <si>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</si>
  <si>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</si>
  <si>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</si>
  <si>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</si>
  <si>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</si>
  <si>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</si>
  <si>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</si>
  <si>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</si>
  <si>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</si>
  <si>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</si>
  <si>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</si>
  <si>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</si>
  <si>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</si>
  <si>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</si>
  <si>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</si>
  <si>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</si>
  <si>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</si>
  <si>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</si>
  <si>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</si>
  <si>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</si>
  <si>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</si>
  <si>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</si>
  <si>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</si>
  <si>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</si>
  <si>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</si>
  <si>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</si>
  <si>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</si>
  <si>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</si>
  <si>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</si>
  <si>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</si>
  <si>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</si>
  <si>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</si>
  <si>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</si>
  <si>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</si>
  <si>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</si>
  <si>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</si>
  <si>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</si>
  <si>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</si>
  <si>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</si>
  <si>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</si>
  <si>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</si>
  <si>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</si>
  <si>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</si>
  <si>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</si>
  <si>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</si>
  <si>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</si>
  <si>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</si>
  <si>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</si>
  <si>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</si>
  <si>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</si>
  <si>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</si>
  <si>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</si>
  <si>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</si>
  <si>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</si>
  <si>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</si>
  <si>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</si>
  <si>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</si>
  <si>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</si>
  <si>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</si>
  <si>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</si>
  <si>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</si>
  <si>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</si>
  <si>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</si>
  <si>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</si>
  <si>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</si>
  <si>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</si>
  <si>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</si>
  <si>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</si>
  <si>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</si>
  <si>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</si>
  <si>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</si>
  <si>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</si>
  <si>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</si>
  <si>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</si>
  <si>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</si>
  <si>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</si>
  <si>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</si>
  <si>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</si>
  <si>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</si>
  <si>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</si>
  <si>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</si>
  <si>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</si>
  <si>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</si>
  <si>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</si>
  <si>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</si>
  <si>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</si>
  <si>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</si>
  <si>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</si>
  <si>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</si>
  <si>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</si>
  <si>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</si>
  <si>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</si>
  <si>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</si>
  <si>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</si>
  <si>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</si>
  <si>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</si>
  <si>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</si>
  <si>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</si>
  <si>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</si>
  <si>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</si>
  <si>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</si>
  <si>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</si>
  <si>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</si>
  <si>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</si>
  <si>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</si>
  <si>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</si>
  <si>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</si>
  <si>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</si>
  <si>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</si>
  <si>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</si>
  <si>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</si>
  <si>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</si>
  <si>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</si>
  <si>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</si>
  <si>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</si>
  <si>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</si>
  <si>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</si>
  <si>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</si>
  <si>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</si>
  <si>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</si>
  <si>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</si>
  <si>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</si>
  <si>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</si>
  <si>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</si>
  <si>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</si>
  <si>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</si>
  <si>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</si>
  <si>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</si>
  <si>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</si>
  <si>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</si>
  <si>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</si>
  <si>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</si>
  <si>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</si>
  <si>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</si>
  <si>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</si>
  <si>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</si>
  <si>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</si>
  <si>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</si>
  <si>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</si>
  <si>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</si>
  <si>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</si>
  <si>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</si>
  <si>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</si>
  <si>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</si>
  <si>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</si>
  <si>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</si>
  <si>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</si>
  <si>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</si>
  <si>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</si>
  <si>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</si>
  <si>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</si>
  <si>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</si>
  <si>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</si>
  <si>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</si>
  <si>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</si>
  <si>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</si>
  <si>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</si>
  <si>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</si>
  <si>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</si>
  <si>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</si>
  <si>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</si>
  <si>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</si>
  <si>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</si>
  <si>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</si>
  <si>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</si>
  <si>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</si>
  <si>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</si>
  <si>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</si>
  <si>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</si>
  <si>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</si>
  <si>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</si>
  <si>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</si>
  <si>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</si>
  <si>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</si>
  <si>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</si>
  <si>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</si>
  <si>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</si>
  <si>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</si>
  <si>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</si>
  <si>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</si>
  <si>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</si>
  <si>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</si>
  <si>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</si>
  <si>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</si>
  <si>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</si>
  <si>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</si>
  <si>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</si>
  <si>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</si>
  <si>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</si>
  <si>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</si>
  <si>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</si>
  <si>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</si>
  <si>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</si>
  <si>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</si>
  <si>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</si>
  <si>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</si>
  <si>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</si>
  <si>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</si>
  <si>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</si>
  <si>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</si>
  <si>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</si>
  <si>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</si>
  <si>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</si>
  <si>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</si>
  <si>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</si>
  <si>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</si>
  <si>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</si>
  <si>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</si>
  <si>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</si>
  <si>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</si>
  <si>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</si>
  <si>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</si>
  <si>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</si>
  <si>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</si>
  <si>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</si>
  <si>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</si>
  <si>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</si>
  <si>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</si>
  <si>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</si>
  <si>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</si>
  <si>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</si>
  <si>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</si>
  <si>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</si>
  <si>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</si>
  <si>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</si>
  <si>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</si>
  <si>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</si>
  <si>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</si>
  <si>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</si>
  <si>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</si>
  <si>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</si>
  <si>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</si>
  <si>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</si>
  <si>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</si>
  <si>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</si>
  <si>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</si>
  <si>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</si>
  <si>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</si>
  <si>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</si>
  <si>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</si>
  <si>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</si>
  <si>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</si>
  <si>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</si>
  <si>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</si>
  <si>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</si>
  <si>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</si>
  <si>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</si>
  <si>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</si>
  <si>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</si>
  <si>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</si>
  <si>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</si>
  <si>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</si>
  <si>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</si>
  <si>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</si>
  <si>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</si>
  <si>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</si>
  <si>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</si>
  <si>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</si>
  <si>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</si>
  <si>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</si>
  <si>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</si>
  <si>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</si>
  <si>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</si>
  <si>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</si>
  <si>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</si>
  <si>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</si>
  <si>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</si>
  <si>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</si>
  <si>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</si>
  <si>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</si>
  <si>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</si>
  <si>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</si>
  <si>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</si>
  <si>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</si>
  <si>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</si>
  <si>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</si>
  <si>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</si>
  <si>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</si>
  <si>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</si>
  <si>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</si>
  <si>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</si>
  <si>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</si>
  <si>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</si>
  <si>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</si>
  <si>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</si>
  <si>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</si>
  <si>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</si>
  <si>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</si>
  <si>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</si>
  <si>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</si>
  <si>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</si>
  <si>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</si>
  <si>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</si>
  <si>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</si>
  <si>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</si>
  <si>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</si>
  <si>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</si>
  <si>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</si>
  <si>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</si>
  <si>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</si>
  <si>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</si>
  <si>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</si>
  <si>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</si>
  <si>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</si>
  <si>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</si>
  <si>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</si>
  <si>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</si>
  <si>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</si>
  <si>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</si>
  <si>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</si>
  <si>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</si>
  <si>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</si>
  <si>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</si>
  <si>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</si>
  <si>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</si>
  <si>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</si>
  <si>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</si>
  <si>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</si>
  <si>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</si>
  <si>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</si>
  <si>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</si>
  <si>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</si>
  <si>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</si>
  <si>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</si>
  <si>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</si>
  <si>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</si>
  <si>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</si>
  <si>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</si>
  <si>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</si>
  <si>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</si>
  <si>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</si>
  <si>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</si>
  <si>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</si>
  <si>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</si>
  <si>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</si>
  <si>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</si>
  <si>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</si>
  <si>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</si>
  <si>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</si>
  <si>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</si>
  <si>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</si>
  <si>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</si>
  <si>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</si>
  <si>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</si>
  <si>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</si>
  <si>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</si>
  <si>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</si>
  <si>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</si>
  <si>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</si>
  <si>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</si>
  <si>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</si>
  <si>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</si>
  <si>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</si>
  <si>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</si>
  <si>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</si>
  <si>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</si>
  <si>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</si>
  <si>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</si>
  <si>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</si>
  <si>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</si>
  <si>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</si>
  <si>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</si>
  <si>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</si>
  <si>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</si>
  <si>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</si>
  <si>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</si>
  <si>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</si>
  <si>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</si>
  <si>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</si>
  <si>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</si>
  <si>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</si>
  <si>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</si>
  <si>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</si>
  <si>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</si>
  <si>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</si>
  <si>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</si>
  <si>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</si>
  <si>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</si>
  <si>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</si>
  <si>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</si>
  <si>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</si>
  <si>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</si>
  <si>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</si>
  <si>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</si>
  <si>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</si>
  <si>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</si>
  <si>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</si>
  <si>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</si>
  <si>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</si>
  <si>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</si>
  <si>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</si>
  <si>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</si>
  <si>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</si>
  <si>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</si>
  <si>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</si>
  <si>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</si>
  <si>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</si>
  <si>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</si>
  <si>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</si>
  <si>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</si>
  <si>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</si>
  <si>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</si>
  <si>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</si>
  <si>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</si>
  <si>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</si>
  <si>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</si>
  <si>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</si>
  <si>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</si>
  <si>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</si>
  <si>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</si>
  <si>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</si>
  <si>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</si>
  <si>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</si>
  <si>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</si>
  <si>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</si>
  <si>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</si>
  <si>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</si>
  <si>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</si>
  <si>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</si>
  <si>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</si>
  <si>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</si>
  <si>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</si>
  <si>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</si>
  <si>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</si>
  <si>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</si>
  <si>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</si>
  <si>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</si>
  <si>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</si>
  <si>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</si>
  <si>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</si>
  <si>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</si>
  <si>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</si>
  <si>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</si>
  <si>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</si>
  <si>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</si>
  <si>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</si>
  <si>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</si>
  <si>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</si>
  <si>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</si>
  <si>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</si>
  <si>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</si>
  <si>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</si>
  <si>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</si>
  <si>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</si>
  <si>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</si>
  <si>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</si>
  <si>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</si>
  <si>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</si>
  <si>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</si>
  <si>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</si>
  <si>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</si>
  <si>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</si>
  <si>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</si>
  <si>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</si>
  <si>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</si>
  <si>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</si>
  <si>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</si>
  <si>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</si>
  <si>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</si>
  <si>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</si>
  <si>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</si>
  <si>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</si>
  <si>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</si>
  <si>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</si>
  <si>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</si>
  <si>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</si>
  <si>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</si>
  <si>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</si>
  <si>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</si>
  <si>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</si>
  <si>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</si>
  <si>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</si>
  <si>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</si>
  <si>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</si>
  <si>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</si>
  <si>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</si>
  <si>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</si>
  <si>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</si>
  <si>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</si>
  <si>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</si>
  <si>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</si>
  <si>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</si>
  <si>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</si>
  <si>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</si>
  <si>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</si>
  <si>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</si>
  <si>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</si>
  <si>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</si>
  <si>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</si>
  <si>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</si>
  <si>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</si>
  <si>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</si>
  <si>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</si>
  <si>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</si>
  <si>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</si>
  <si>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</si>
  <si>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</si>
  <si>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</si>
  <si>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</si>
  <si>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</si>
  <si>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</si>
  <si>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</si>
  <si>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</si>
  <si>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</si>
  <si>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</si>
  <si>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</si>
  <si>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</si>
  <si>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</si>
  <si>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</si>
  <si>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</si>
  <si>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</si>
  <si>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</si>
  <si>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</si>
  <si>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</si>
  <si>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</si>
  <si>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</si>
  <si>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</si>
  <si>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</si>
  <si>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</si>
  <si>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</si>
  <si>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</si>
  <si>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</si>
  <si>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</si>
  <si>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</si>
  <si>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</si>
  <si>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</si>
  <si>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</si>
  <si>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</si>
  <si>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</si>
  <si>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</si>
  <si>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</si>
  <si>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</si>
  <si>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</si>
  <si>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</si>
  <si>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</si>
  <si>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</si>
  <si>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</si>
  <si>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</si>
  <si>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</si>
  <si>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</si>
  <si>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</si>
  <si>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</si>
  <si>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</si>
  <si>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</si>
  <si>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</si>
  <si>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</si>
  <si>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</si>
  <si>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</si>
  <si>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</si>
  <si>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</si>
  <si>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</si>
  <si>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</si>
  <si>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</si>
  <si>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</si>
  <si>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</si>
  <si>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</si>
  <si>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</si>
  <si>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</si>
  <si>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</si>
  <si>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</si>
  <si>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</si>
  <si>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</si>
  <si>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</si>
  <si>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</si>
  <si>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</si>
  <si>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</si>
  <si>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</si>
  <si>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</si>
  <si>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</si>
  <si>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</si>
  <si>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</si>
  <si>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</si>
  <si>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</si>
  <si>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</si>
  <si>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</si>
  <si>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</si>
  <si>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</si>
  <si>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</si>
  <si>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</si>
  <si>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</si>
  <si>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</si>
  <si>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</si>
  <si>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</si>
  <si>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</si>
  <si>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</si>
  <si>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</si>
  <si>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</si>
  <si>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</si>
  <si>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</si>
  <si>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</si>
  <si>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</si>
  <si>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</si>
  <si>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</si>
  <si>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</si>
  <si>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</si>
  <si>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</si>
  <si>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</si>
  <si>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</si>
  <si>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</si>
  <si>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</si>
  <si>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</si>
  <si>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</si>
  <si>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</si>
  <si>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</si>
  <si>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</si>
  <si>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</si>
  <si>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</si>
  <si>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</si>
  <si>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</si>
  <si>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</si>
  <si>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</si>
  <si>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</si>
  <si>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</si>
  <si>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</si>
  <si>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</si>
  <si>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</si>
  <si>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</si>
  <si>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</si>
  <si>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</si>
  <si>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</si>
  <si>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</si>
  <si>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</si>
  <si>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</si>
  <si>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</si>
  <si>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</si>
  <si>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</si>
  <si>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</si>
  <si>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</si>
  <si>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</si>
  <si>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</si>
  <si>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</si>
  <si>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</si>
  <si>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</si>
  <si>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</si>
  <si>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</si>
  <si>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</si>
  <si>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</si>
  <si>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</si>
  <si>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</si>
  <si>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</si>
  <si>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</si>
  <si>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</si>
  <si>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</si>
  <si>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</si>
  <si>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</si>
  <si>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</si>
  <si>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</si>
  <si>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</si>
  <si>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</si>
  <si>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</si>
  <si>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</si>
  <si>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</si>
  <si>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</si>
  <si>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</si>
  <si>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</si>
  <si>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</si>
  <si>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</si>
  <si>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</si>
  <si>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</si>
  <si>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</si>
  <si>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</si>
  <si>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</si>
  <si>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</si>
  <si>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</si>
  <si>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</si>
  <si>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</si>
  <si>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</si>
  <si>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</si>
  <si>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</si>
  <si>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</si>
  <si>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</si>
  <si>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</si>
  <si>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</si>
  <si>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</si>
  <si>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</si>
  <si>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</si>
  <si>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</si>
  <si>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</si>
  <si>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</si>
  <si>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</si>
  <si>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</si>
  <si>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</si>
  <si>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</si>
  <si>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</si>
  <si>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</si>
  <si>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</si>
  <si>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</si>
  <si>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</si>
  <si>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</si>
  <si>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</si>
  <si>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</si>
  <si>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</si>
  <si>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</si>
  <si>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</si>
  <si>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</si>
  <si>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</si>
  <si>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</si>
  <si>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</si>
  <si>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</si>
  <si>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</si>
  <si>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</si>
  <si>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</si>
  <si>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</si>
  <si>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</si>
  <si>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</si>
  <si>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</si>
  <si>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</si>
  <si>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</si>
  <si>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</si>
  <si>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</si>
  <si>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</si>
  <si>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</si>
  <si>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</si>
  <si>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</si>
  <si>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</si>
  <si>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</si>
  <si>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</si>
  <si>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</si>
  <si>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</si>
  <si>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</si>
  <si>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</si>
  <si>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</si>
  <si>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</si>
  <si>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</si>
  <si>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</si>
  <si>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</si>
  <si>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</si>
  <si>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</si>
  <si>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</si>
  <si>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</si>
  <si>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</si>
  <si>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</si>
  <si>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</si>
  <si>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</si>
  <si>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</si>
  <si>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</si>
  <si>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</si>
  <si>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</si>
  <si>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</si>
  <si>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</si>
  <si>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</si>
  <si>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</si>
  <si>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</si>
  <si>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</si>
  <si>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</si>
  <si>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</si>
  <si>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</si>
  <si>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</si>
  <si>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</si>
  <si>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</si>
  <si>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</si>
  <si>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</si>
  <si>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</si>
  <si>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</si>
  <si>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</si>
  <si>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</si>
  <si>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</si>
  <si>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</si>
  <si>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</si>
  <si>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</si>
  <si>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</si>
  <si>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</si>
  <si>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</si>
  <si>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</si>
  <si>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</si>
  <si>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</si>
  <si>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</si>
  <si>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</si>
  <si>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</si>
  <si>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</si>
  <si>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</si>
  <si>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</si>
  <si>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</si>
  <si>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</si>
  <si>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</si>
  <si>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</si>
  <si>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</si>
  <si>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</si>
  <si>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</si>
  <si>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</si>
  <si>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</si>
  <si>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</si>
  <si>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</si>
  <si>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</si>
  <si>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</si>
  <si>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</si>
  <si>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</si>
  <si>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</si>
  <si>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</si>
  <si>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</si>
  <si>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</si>
  <si>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</si>
  <si>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</si>
  <si>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</si>
  <si>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</si>
  <si>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</si>
  <si>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</si>
  <si>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</si>
  <si>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</si>
  <si>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</si>
  <si>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</si>
  <si>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</si>
  <si>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</si>
  <si>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</si>
  <si>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</si>
  <si>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</si>
  <si>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</si>
  <si>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</si>
  <si>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</si>
  <si>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</si>
  <si>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</si>
  <si>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</si>
  <si>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</si>
  <si>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</si>
  <si>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</si>
  <si>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</si>
  <si>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</si>
  <si>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</si>
  <si>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</si>
  <si>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</si>
  <si>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</si>
  <si>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</si>
  <si>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</si>
  <si>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</si>
  <si>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</si>
  <si>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</si>
  <si>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</si>
  <si>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</si>
  <si>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</si>
  <si>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</si>
  <si>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</si>
  <si>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</si>
  <si>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</si>
  <si>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</si>
  <si>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</si>
  <si>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</si>
  <si>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</si>
  <si>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</si>
  <si>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</si>
  <si>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</si>
  <si>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</si>
  <si>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</si>
  <si>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</si>
  <si>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</si>
  <si>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</si>
  <si>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</si>
  <si>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</si>
  <si>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</si>
  <si>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</si>
  <si>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</si>
  <si>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</si>
  <si>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</si>
  <si>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</si>
  <si>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</si>
  <si>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</si>
  <si>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</si>
  <si>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</si>
  <si>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</si>
  <si>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</si>
  <si>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</si>
  <si>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</si>
  <si>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</si>
  <si>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</si>
  <si>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</si>
  <si>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</si>
  <si>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</si>
  <si>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</si>
  <si>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</si>
  <si>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</si>
  <si>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</si>
  <si>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</si>
  <si>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</si>
  <si>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</si>
  <si>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</si>
  <si>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</si>
  <si>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</si>
  <si>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</si>
  <si>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</si>
  <si>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</si>
  <si>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</si>
  <si>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</si>
  <si>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</si>
  <si>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</si>
  <si>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</si>
  <si>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</si>
  <si>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</si>
  <si>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</si>
  <si>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</si>
  <si>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</si>
  <si>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</si>
  <si>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</si>
  <si>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</si>
  <si>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</si>
  <si>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</si>
  <si>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</si>
  <si>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</si>
  <si>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</si>
  <si>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</si>
  <si>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</si>
  <si>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</si>
  <si>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</si>
  <si>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</si>
  <si>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</si>
  <si>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</si>
  <si>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</si>
  <si>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</si>
  <si>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</si>
  <si>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</si>
  <si>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</si>
  <si>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</si>
  <si>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</si>
  <si>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</si>
  <si>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</si>
  <si>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</si>
  <si>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</si>
  <si>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</si>
  <si>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</si>
  <si>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</si>
  <si>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</si>
  <si>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</si>
  <si>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</si>
  <si>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</si>
  <si>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</si>
  <si>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</si>
  <si>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</si>
  <si>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</si>
  <si>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</si>
  <si>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</si>
  <si>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</si>
  <si>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</si>
  <si>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</si>
  <si>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</si>
  <si>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</si>
  <si>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</si>
  <si>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</si>
  <si>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</si>
  <si>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</si>
  <si>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</si>
  <si>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</si>
  <si>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</si>
  <si>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</si>
  <si>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</si>
  <si>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</si>
  <si>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</si>
  <si>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</si>
  <si>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</si>
  <si>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</si>
  <si>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</si>
  <si>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</si>
  <si>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</si>
  <si>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</si>
  <si>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</si>
  <si>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</si>
  <si>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</si>
  <si>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</si>
  <si>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</si>
  <si>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</si>
  <si>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</si>
  <si>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</si>
  <si>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</si>
  <si>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</si>
  <si>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</si>
  <si>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</si>
  <si>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</si>
  <si>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</si>
  <si>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</si>
  <si>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</si>
  <si>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</si>
  <si>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</si>
  <si>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</si>
  <si>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</si>
  <si>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</si>
  <si>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</si>
  <si>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</si>
  <si>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</si>
  <si>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</si>
  <si>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</si>
  <si>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</si>
  <si>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</si>
  <si>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</si>
  <si>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</si>
  <si>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</si>
  <si>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</si>
  <si>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</si>
  <si>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</si>
  <si>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</si>
  <si>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</si>
  <si>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</si>
  <si>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</si>
  <si>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</si>
  <si>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</si>
  <si>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</si>
  <si>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</si>
  <si>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</si>
  <si>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</si>
  <si>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</si>
  <si>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</si>
  <si>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</si>
  <si>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</si>
  <si>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</si>
  <si>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</si>
  <si>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</si>
  <si>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</si>
  <si>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</si>
  <si>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</si>
  <si>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</si>
  <si>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</si>
  <si>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</si>
  <si>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</si>
  <si>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</si>
  <si>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</si>
  <si>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</si>
  <si>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</si>
  <si>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</si>
  <si>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</si>
  <si>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</si>
  <si>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</si>
  <si>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</si>
  <si>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</si>
  <si>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</si>
  <si>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</si>
  <si>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</si>
  <si>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</si>
  <si>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</si>
  <si>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</si>
  <si>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</si>
  <si>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</si>
  <si>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</si>
  <si>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</si>
  <si>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</si>
  <si>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</si>
  <si>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</si>
  <si>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</si>
  <si>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</si>
  <si>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</si>
  <si>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</si>
  <si>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</si>
  <si>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</si>
  <si>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</si>
  <si>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</si>
  <si>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</si>
  <si>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</si>
  <si>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</si>
  <si>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</si>
  <si>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</si>
  <si>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</si>
  <si>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</si>
  <si>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</si>
  <si>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</si>
  <si>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</si>
  <si>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</si>
  <si>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</si>
  <si>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</si>
  <si>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</si>
  <si>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</si>
  <si>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</si>
  <si>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</si>
  <si>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</si>
  <si>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</si>
  <si>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</si>
  <si>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</si>
  <si>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</si>
  <si>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</si>
  <si>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</si>
  <si>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</si>
  <si>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</si>
  <si>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</si>
  <si>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</si>
  <si>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</si>
  <si>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</si>
  <si>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</si>
  <si>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</si>
  <si>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</si>
  <si>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</si>
  <si>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</si>
  <si>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</si>
  <si>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</si>
  <si>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</si>
  <si>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</si>
  <si>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</si>
  <si>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</si>
  <si>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</si>
  <si>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</si>
  <si>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</si>
  <si>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</si>
  <si>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</si>
  <si>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</si>
  <si>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</si>
  <si>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</si>
  <si>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</si>
  <si>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</si>
  <si>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</si>
  <si>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</si>
  <si>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</si>
  <si>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</si>
  <si>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</si>
  <si>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</si>
  <si>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</si>
  <si>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</si>
  <si>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</si>
  <si>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</si>
  <si>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</si>
  <si>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</si>
  <si>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</si>
  <si>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</si>
  <si>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</si>
  <si>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</si>
  <si>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</si>
  <si>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</si>
  <si>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</si>
  <si>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</si>
  <si>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</si>
  <si>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</si>
  <si>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</si>
  <si>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</si>
  <si>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</si>
  <si>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</si>
  <si>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</si>
  <si>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</si>
  <si>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</si>
  <si>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</si>
  <si>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</si>
  <si>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</si>
  <si>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</si>
  <si>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</si>
  <si>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</si>
  <si>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</si>
  <si>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</si>
  <si>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</si>
  <si>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</si>
  <si>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</si>
  <si>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</si>
  <si>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</si>
  <si>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</si>
  <si>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</si>
  <si>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</si>
  <si>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</si>
  <si>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</si>
  <si>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</si>
  <si>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</si>
  <si>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</si>
  <si>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</si>
  <si>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</si>
  <si>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</si>
  <si>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</si>
  <si>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</si>
  <si>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</si>
  <si>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</si>
  <si>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</si>
  <si>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</si>
  <si>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</si>
  <si>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</si>
  <si>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</si>
  <si>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</si>
  <si>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</si>
  <si>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</si>
  <si>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</si>
  <si>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</si>
  <si>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</si>
  <si>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</si>
  <si>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</si>
  <si>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</si>
  <si>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</si>
  <si>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</si>
  <si>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</si>
  <si>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</si>
  <si>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</si>
  <si>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</si>
  <si>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</si>
  <si>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</si>
  <si>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</si>
  <si>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</si>
  <si>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</si>
  <si>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</si>
  <si>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</si>
  <si>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</si>
  <si>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</si>
  <si>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</si>
  <si>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</si>
  <si>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</si>
  <si>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</si>
  <si>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</si>
  <si>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</si>
  <si>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</si>
  <si>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</si>
  <si>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</si>
  <si>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</si>
  <si>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</si>
  <si>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</si>
  <si>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</si>
  <si>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</si>
  <si>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</si>
  <si>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</si>
  <si>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</si>
  <si>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</si>
  <si>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</si>
  <si>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</si>
  <si>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</si>
  <si>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</si>
  <si>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</si>
  <si>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</si>
  <si>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</si>
  <si>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</si>
  <si>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</si>
  <si>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</si>
  <si>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</si>
  <si>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</si>
  <si>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</si>
  <si>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</si>
  <si>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</si>
  <si>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</si>
  <si>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</si>
  <si>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</si>
  <si>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</si>
  <si>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</si>
  <si>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</si>
  <si>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</si>
  <si>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</si>
  <si>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</si>
  <si>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</si>
  <si>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</si>
  <si>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</si>
  <si>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</si>
  <si>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</si>
  <si>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</si>
  <si>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</si>
  <si>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</si>
  <si>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</si>
  <si>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</si>
  <si>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</si>
  <si>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</si>
  <si>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</si>
  <si>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</si>
  <si>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</si>
  <si>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</si>
  <si>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</si>
  <si>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</si>
  <si>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</si>
  <si>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</si>
  <si>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</si>
  <si>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</si>
  <si>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</si>
  <si>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</si>
  <si>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</si>
  <si>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</si>
  <si>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</si>
  <si>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</si>
  <si>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</si>
  <si>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</si>
  <si>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</si>
  <si>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</si>
  <si>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</si>
  <si>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</si>
  <si>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</si>
  <si>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</si>
  <si>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</si>
  <si>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</si>
  <si>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</si>
  <si>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</si>
  <si>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</si>
  <si>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</si>
  <si>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</si>
  <si>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</si>
  <si>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</si>
  <si>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</si>
  <si>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</si>
  <si>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</si>
  <si>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</si>
  <si>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</si>
  <si>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</si>
  <si>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</si>
  <si>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</si>
  <si>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</si>
  <si>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</si>
  <si>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</si>
  <si>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</si>
  <si>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</si>
  <si>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</si>
  <si>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</si>
  <si>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</si>
  <si>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</si>
  <si>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</si>
  <si>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</si>
  <si>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</si>
  <si>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</si>
  <si>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</si>
  <si>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</si>
  <si>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</si>
  <si>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</si>
  <si>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</si>
  <si>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</si>
  <si>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</si>
  <si>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</si>
  <si>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</si>
  <si>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</si>
  <si>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</si>
  <si>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</si>
  <si>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</si>
  <si>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</si>
  <si>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</si>
  <si>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</si>
  <si>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</si>
  <si>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</si>
  <si>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</si>
  <si>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</si>
  <si>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</si>
  <si>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</si>
  <si>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</si>
  <si>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</si>
  <si>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</si>
  <si>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</si>
  <si>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</si>
  <si>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</si>
  <si>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</si>
  <si>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</si>
  <si>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</si>
  <si>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</si>
  <si>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</si>
  <si>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</si>
  <si>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</si>
  <si>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</si>
  <si>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</si>
  <si>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</si>
  <si>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</si>
  <si>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</si>
  <si>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</si>
  <si>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</si>
  <si>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</si>
  <si>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</si>
  <si>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</si>
  <si>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</si>
  <si>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</si>
  <si>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</si>
  <si>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</si>
  <si>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</si>
  <si>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</si>
  <si>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</si>
  <si>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</si>
  <si>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</si>
  <si>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</si>
  <si>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</si>
  <si>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</si>
  <si>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</si>
  <si>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</si>
  <si>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</si>
  <si>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</si>
  <si>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</si>
  <si>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</si>
  <si>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</si>
  <si>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</si>
  <si>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</si>
  <si>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</si>
  <si>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</si>
  <si>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</si>
  <si>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</si>
  <si>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</si>
  <si>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</si>
  <si>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</si>
  <si>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</si>
  <si>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</si>
  <si>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</si>
  <si>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</si>
  <si>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</si>
  <si>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</si>
  <si>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</si>
  <si>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</si>
  <si>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</si>
  <si>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</si>
  <si>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</si>
  <si>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</si>
  <si>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</si>
  <si>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</si>
  <si>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</si>
  <si>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</si>
  <si>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</si>
  <si>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</si>
  <si>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</si>
  <si>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</si>
  <si>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</si>
  <si>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</si>
  <si>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</si>
  <si>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</si>
  <si>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</si>
  <si>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</si>
  <si>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</si>
  <si>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</si>
  <si>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</si>
  <si>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</si>
  <si>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</si>
  <si>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</si>
  <si>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</si>
  <si>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</si>
  <si>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</si>
  <si>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</si>
  <si>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</si>
  <si>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</si>
  <si>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</si>
  <si>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</si>
  <si>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</si>
  <si>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</si>
  <si>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</si>
  <si>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</si>
  <si>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</si>
  <si>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</si>
  <si>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</si>
  <si>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</si>
  <si>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</si>
  <si>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</si>
  <si>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</si>
  <si>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</si>
  <si>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</si>
  <si>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</si>
  <si>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</si>
  <si>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</si>
  <si>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</si>
  <si>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</si>
  <si>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</si>
  <si>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</si>
  <si>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</si>
  <si>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</si>
  <si>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</si>
  <si>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</si>
  <si>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</si>
  <si>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</si>
  <si>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</si>
  <si>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</si>
  <si>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</si>
  <si>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</si>
  <si>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</si>
  <si>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</si>
  <si>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</si>
  <si>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</si>
  <si>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</si>
  <si>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</si>
  <si>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</si>
  <si>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</si>
  <si>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</si>
  <si>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</si>
  <si>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</si>
  <si>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</si>
  <si>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</si>
  <si>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</si>
  <si>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</si>
  <si>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</si>
  <si>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</si>
  <si>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</si>
  <si>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</si>
  <si>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</si>
  <si>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</si>
  <si>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</si>
  <si>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</si>
  <si>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</si>
  <si>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</si>
  <si>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</si>
  <si>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</si>
  <si>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</si>
  <si>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</si>
  <si>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</si>
  <si>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</si>
  <si>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</si>
  <si>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</si>
  <si>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</si>
  <si>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</si>
  <si>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</si>
  <si>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</si>
  <si>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</si>
  <si>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</si>
  <si>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</si>
  <si>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</si>
  <si>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</si>
  <si>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</si>
  <si>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</si>
  <si>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</si>
  <si>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</si>
  <si>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</si>
  <si>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</si>
  <si>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</si>
  <si>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</si>
  <si>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</si>
  <si>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</si>
  <si>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</si>
  <si>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</si>
  <si>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</si>
  <si>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</si>
  <si>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</si>
  <si>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</si>
  <si>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</si>
  <si>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</si>
  <si>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</si>
  <si>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</si>
  <si>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</si>
  <si>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</si>
  <si>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</si>
  <si>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</si>
  <si>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</si>
  <si>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</si>
  <si>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</si>
  <si>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</si>
  <si>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</si>
  <si>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</si>
  <si>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</si>
  <si>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</si>
  <si>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</si>
  <si>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</si>
  <si>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</si>
  <si>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</si>
  <si>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</si>
  <si>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</si>
  <si>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</si>
  <si>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</si>
  <si>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</si>
  <si>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</si>
  <si>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</si>
  <si>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</si>
  <si>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</si>
  <si>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</si>
  <si>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</si>
  <si>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</si>
  <si>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</si>
  <si>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</si>
  <si>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</si>
  <si>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</si>
  <si>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</si>
  <si>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</si>
  <si>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</si>
  <si>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</si>
  <si>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</si>
  <si>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</si>
  <si>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</si>
  <si>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</si>
  <si>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</si>
  <si>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</si>
  <si>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</si>
  <si>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</si>
  <si>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</si>
  <si>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</si>
  <si>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</si>
  <si>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</si>
  <si>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</si>
  <si>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</si>
  <si>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</si>
  <si>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</si>
  <si>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</si>
  <si>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</si>
  <si>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</si>
  <si>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</si>
  <si>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</si>
  <si>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</si>
  <si>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</si>
  <si>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</si>
  <si>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</si>
  <si>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</si>
  <si>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</si>
  <si>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</si>
  <si>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</si>
  <si>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</si>
  <si>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</si>
  <si>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</si>
  <si>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</si>
  <si>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</si>
  <si>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</si>
  <si>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</si>
  <si>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</si>
  <si>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</si>
  <si>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</si>
  <si>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</si>
  <si>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</si>
  <si>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</si>
  <si>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</si>
  <si>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</si>
  <si>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</si>
  <si>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</si>
  <si>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</si>
  <si>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</si>
  <si>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</si>
  <si>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</si>
  <si>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</si>
  <si>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</si>
  <si>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</si>
  <si>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</si>
  <si>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</si>
  <si>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</si>
  <si>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</si>
  <si>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</si>
  <si>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</si>
  <si>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</si>
  <si>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</si>
  <si>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</si>
  <si>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</si>
  <si>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</si>
  <si>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</si>
  <si>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</si>
  <si>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</si>
  <si>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</si>
  <si>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</si>
  <si>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</si>
  <si>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</si>
  <si>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</si>
  <si>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</si>
  <si>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</si>
  <si>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</si>
  <si>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</si>
  <si>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</si>
  <si>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</si>
  <si>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</si>
  <si>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</si>
  <si>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</si>
  <si>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</si>
  <si>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</si>
  <si>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</si>
  <si>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</si>
  <si>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</si>
  <si>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</si>
  <si>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</si>
  <si>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</si>
  <si>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</si>
  <si>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</si>
  <si>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</si>
  <si>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</si>
  <si>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</si>
  <si>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</si>
  <si>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</si>
  <si>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</si>
  <si>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</si>
  <si>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</si>
  <si>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</si>
  <si>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</si>
  <si>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</si>
  <si>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</si>
  <si>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</si>
  <si>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</si>
  <si>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</si>
  <si>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</si>
  <si>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</si>
  <si>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</si>
  <si>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</si>
  <si>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</si>
  <si>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</si>
  <si>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</si>
  <si>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</si>
  <si>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</si>
  <si>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</si>
  <si>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</si>
  <si>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</si>
  <si>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</si>
  <si>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</si>
  <si>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</si>
  <si>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</si>
  <si>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</si>
  <si>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</si>
  <si>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</si>
  <si>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</si>
  <si>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</si>
  <si>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</si>
  <si>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</si>
  <si>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</si>
  <si>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</si>
  <si>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</si>
  <si>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</si>
  <si>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</si>
  <si>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</si>
  <si>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</si>
  <si>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</si>
  <si>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</si>
  <si>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</si>
  <si>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</si>
  <si>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</si>
  <si>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</si>
  <si>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</si>
  <si>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</si>
  <si>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</si>
  <si>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</si>
  <si>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</si>
  <si>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</si>
  <si>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</si>
  <si>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</si>
  <si>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</si>
  <si>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</si>
  <si>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</si>
  <si>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</si>
  <si>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</si>
  <si>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</si>
  <si>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</si>
  <si>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</si>
  <si>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</si>
  <si>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</si>
  <si>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</si>
  <si>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</si>
  <si>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</si>
  <si>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</si>
  <si>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</si>
  <si>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</si>
  <si>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</si>
  <si>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</si>
  <si>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</si>
  <si>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</si>
  <si>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</si>
  <si>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</si>
  <si>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</si>
  <si>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</si>
  <si>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</si>
  <si>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</si>
  <si>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</si>
  <si>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</si>
  <si>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</si>
  <si>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</si>
  <si>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</si>
  <si>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</si>
  <si>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</si>
  <si>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</si>
  <si>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</si>
  <si>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</si>
  <si>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</si>
  <si>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</si>
  <si>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</si>
  <si>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</si>
  <si>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</si>
  <si>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</si>
  <si>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</si>
  <si>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</si>
  <si>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</si>
  <si>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</si>
  <si>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</si>
  <si>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</si>
  <si>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</si>
  <si>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</si>
  <si>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</si>
  <si>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</si>
  <si>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</si>
  <si>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</si>
  <si>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</si>
  <si>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</si>
  <si>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</si>
  <si>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</si>
  <si>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</si>
  <si>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</si>
  <si>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</si>
  <si>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</si>
  <si>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</si>
  <si>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</si>
  <si>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</si>
  <si>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</si>
  <si>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</si>
  <si>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</si>
  <si>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</si>
  <si>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</si>
  <si>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</si>
  <si>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</si>
  <si>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</si>
  <si>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</si>
  <si>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</si>
  <si>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</si>
  <si>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</si>
  <si>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</si>
  <si>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</si>
  <si>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</si>
  <si>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</si>
  <si>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</si>
  <si>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</si>
  <si>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</si>
  <si>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</si>
  <si>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</si>
  <si>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</si>
  <si>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</si>
  <si>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</si>
  <si>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</si>
  <si>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</si>
  <si>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</si>
  <si>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</si>
  <si>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</si>
  <si>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</si>
  <si>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</si>
  <si>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</si>
  <si>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</si>
  <si>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</si>
  <si>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</si>
  <si>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</si>
  <si>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</si>
  <si>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</si>
  <si>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</si>
  <si>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</si>
  <si>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</si>
  <si>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</si>
  <si>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</si>
  <si>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</si>
  <si>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</si>
  <si>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</si>
  <si>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</si>
  <si>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</si>
  <si>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</si>
  <si>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</si>
  <si>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</si>
  <si>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</si>
  <si>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</si>
  <si>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</si>
  <si>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</si>
  <si>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</si>
  <si>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</si>
  <si>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</si>
  <si>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</si>
  <si>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</si>
  <si>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</si>
  <si>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</si>
  <si>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</si>
  <si>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</si>
  <si>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</si>
  <si>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</si>
  <si>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</si>
  <si>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</si>
  <si>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</si>
  <si>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</si>
  <si>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</si>
  <si>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</si>
  <si>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</si>
  <si>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</si>
  <si>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</si>
  <si>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</si>
  <si>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</si>
  <si>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</si>
  <si>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</si>
  <si>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</si>
  <si>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</si>
  <si>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</si>
  <si>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</si>
  <si>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</si>
  <si>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</si>
  <si>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</si>
  <si>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</si>
  <si>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</si>
  <si>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</si>
  <si>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</si>
  <si>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</si>
  <si>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</si>
  <si>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</si>
  <si>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</si>
  <si>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</si>
  <si>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</si>
  <si>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</si>
  <si>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</si>
  <si>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</si>
  <si>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</si>
  <si>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</si>
  <si>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</si>
  <si>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</si>
  <si>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</si>
  <si>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</si>
  <si>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</si>
  <si>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</si>
  <si>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</si>
  <si>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</si>
  <si>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</si>
  <si>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</si>
  <si>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</si>
  <si>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</si>
  <si>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</si>
  <si>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</si>
  <si>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</si>
  <si>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</si>
  <si>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</si>
  <si>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</si>
  <si>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</si>
  <si>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</si>
  <si>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</si>
  <si>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</si>
  <si>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</si>
  <si>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</si>
  <si>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</si>
  <si>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</si>
  <si>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</si>
  <si>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</si>
  <si>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</si>
  <si>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</si>
  <si>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</si>
  <si>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</si>
  <si>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</si>
  <si>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</si>
  <si>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</si>
  <si>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</si>
  <si>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</si>
  <si>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</si>
  <si>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</si>
  <si>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</si>
  <si>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</si>
  <si>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</si>
  <si>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</si>
  <si>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</si>
  <si>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</si>
  <si>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</si>
  <si>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</si>
  <si>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</si>
  <si>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</si>
  <si>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</si>
  <si>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</si>
  <si>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</si>
  <si>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</si>
  <si>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</si>
  <si>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</si>
  <si>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</si>
  <si>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</si>
  <si>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</si>
  <si>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</si>
  <si>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</si>
  <si>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</si>
  <si>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</si>
  <si>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</si>
  <si>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</si>
  <si>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</si>
  <si>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</si>
  <si>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</si>
  <si>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</si>
  <si>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</si>
  <si>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</si>
  <si>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</si>
  <si>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</si>
  <si>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</si>
  <si>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</si>
  <si>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</si>
  <si>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</si>
  <si>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</si>
  <si>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</si>
  <si>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</si>
  <si>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</si>
  <si>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</si>
  <si>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</si>
  <si>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</si>
  <si>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</si>
  <si>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</si>
  <si>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</si>
  <si>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</si>
  <si>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</si>
  <si>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</si>
  <si>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</si>
  <si>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</si>
  <si>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</si>
  <si>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</si>
  <si>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</si>
  <si>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</si>
  <si>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</si>
  <si>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</si>
  <si>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</si>
  <si>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</si>
  <si>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</si>
  <si>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</si>
  <si>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</si>
  <si>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</si>
  <si>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</si>
  <si>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</si>
  <si>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</si>
  <si>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</si>
  <si>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</si>
  <si>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</si>
  <si>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</si>
  <si>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</si>
  <si>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</si>
  <si>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</si>
  <si>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</si>
  <si>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</si>
  <si>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</si>
  <si>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</si>
  <si>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</si>
  <si>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</si>
  <si>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</si>
  <si>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</si>
  <si>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</si>
  <si>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</si>
  <si>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</si>
  <si>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</si>
  <si>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</si>
  <si>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</si>
  <si>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</si>
  <si>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</si>
  <si>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</si>
  <si>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</si>
  <si>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</si>
  <si>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</si>
  <si>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</si>
  <si>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</si>
  <si>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</si>
  <si>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</si>
  <si>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</si>
  <si>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</si>
  <si>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</si>
  <si>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</si>
  <si>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</si>
  <si>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</si>
  <si>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</si>
  <si>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</si>
  <si>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</si>
  <si>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</si>
  <si>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</si>
  <si>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</si>
  <si>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</si>
  <si>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</si>
  <si>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</si>
  <si>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</si>
  <si>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</si>
  <si>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</si>
  <si>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</si>
  <si>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</si>
  <si>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</si>
  <si>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</si>
  <si>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</si>
  <si>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</si>
  <si>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</si>
  <si>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</si>
  <si>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</si>
  <si>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</si>
  <si>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</si>
  <si>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</si>
  <si>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</si>
  <si>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</si>
  <si>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</si>
  <si>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</si>
  <si>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</si>
  <si>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</si>
  <si>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</si>
  <si>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</si>
  <si>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</si>
  <si>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</si>
  <si>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</si>
  <si>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</si>
  <si>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</si>
  <si>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</si>
  <si>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</si>
  <si>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</si>
  <si>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</si>
  <si>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</si>
  <si>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</si>
  <si>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</si>
  <si>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</si>
  <si>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</si>
  <si>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</si>
  <si>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</si>
  <si>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</si>
  <si>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</si>
  <si>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</si>
  <si>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</si>
  <si>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</si>
  <si>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</si>
  <si>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</si>
  <si>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</si>
  <si>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</si>
  <si>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</si>
  <si>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</si>
  <si>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</si>
  <si>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</si>
  <si>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</si>
  <si>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</si>
  <si>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</si>
  <si>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</si>
  <si>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</si>
  <si>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</si>
  <si>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</si>
  <si>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</si>
  <si>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</si>
  <si>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</si>
  <si>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</si>
  <si>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</si>
  <si>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</si>
  <si>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</si>
  <si>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</si>
  <si>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</si>
  <si>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</si>
  <si>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</si>
  <si>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</si>
  <si>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</si>
  <si>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</si>
  <si>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</si>
  <si>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</si>
  <si>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</si>
  <si>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</si>
  <si>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</si>
  <si>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</si>
  <si>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</si>
  <si>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</si>
  <si>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</si>
  <si>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</si>
  <si>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</si>
  <si>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</si>
  <si>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</si>
  <si>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</si>
  <si>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</si>
  <si>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</si>
  <si>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</si>
  <si>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</si>
  <si>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</si>
  <si>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</si>
  <si>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</si>
  <si>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</si>
  <si>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</si>
  <si>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</si>
  <si>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</si>
  <si>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</si>
  <si>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</si>
  <si>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</si>
  <si>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</si>
  <si>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</si>
  <si>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</si>
  <si>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</si>
  <si>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</si>
  <si>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</si>
  <si>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</si>
  <si>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</si>
  <si>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</si>
  <si>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</si>
  <si>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</si>
  <si>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</si>
  <si>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</si>
  <si>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</si>
  <si>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</si>
  <si>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</si>
  <si>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</si>
  <si>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</si>
  <si>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</si>
  <si>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</si>
  <si>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</si>
  <si>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</si>
  <si>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</si>
  <si>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</si>
  <si>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</si>
  <si>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</si>
  <si>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</si>
  <si>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</si>
  <si>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</si>
  <si>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</si>
  <si>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</si>
  <si>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</si>
  <si>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</si>
  <si>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</si>
  <si>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</si>
  <si>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</si>
  <si>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</si>
  <si>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</si>
  <si>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</si>
  <si>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</si>
  <si>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</si>
  <si>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</si>
  <si>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</si>
  <si>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</si>
  <si>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</si>
  <si>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</si>
  <si>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</si>
  <si>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</si>
  <si>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</si>
  <si>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</si>
  <si>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</si>
  <si>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</si>
  <si>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</si>
  <si>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</si>
  <si>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</si>
  <si>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</si>
  <si>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</si>
  <si>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</si>
  <si>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</si>
  <si>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</si>
  <si>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</si>
  <si>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</si>
  <si>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</si>
  <si>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</si>
  <si>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</si>
  <si>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</si>
  <si>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</si>
  <si>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</si>
  <si>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</si>
  <si>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</si>
  <si>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</si>
  <si>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</si>
  <si>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</si>
  <si>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</si>
  <si>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</si>
  <si>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</si>
  <si>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</si>
  <si>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</si>
  <si>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</si>
  <si>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</si>
  <si>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</si>
  <si>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</si>
  <si>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</si>
  <si>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</si>
  <si>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</si>
  <si>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</si>
  <si>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</si>
  <si>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</si>
  <si>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</si>
  <si>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</si>
  <si>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</si>
  <si>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</si>
  <si>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</si>
  <si>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</si>
  <si>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</si>
  <si>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</si>
  <si>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</si>
  <si>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</si>
  <si>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</si>
  <si>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</si>
  <si>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</si>
  <si>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</si>
  <si>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</si>
  <si>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</si>
  <si>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</si>
  <si>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</si>
  <si>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</si>
  <si>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</si>
  <si>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</si>
  <si>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</si>
  <si>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</si>
  <si>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</si>
  <si>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</si>
  <si>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</si>
  <si>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</si>
  <si>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</si>
  <si>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</si>
  <si>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</si>
  <si>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</si>
  <si>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</si>
  <si>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</si>
  <si>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</si>
  <si>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</si>
  <si>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</si>
  <si>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</si>
  <si>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</si>
  <si>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</si>
  <si>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</si>
  <si>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</si>
  <si>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</si>
  <si>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</si>
  <si>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</si>
  <si>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</si>
  <si>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</si>
  <si>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</si>
  <si>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</si>
  <si>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</si>
  <si>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</si>
  <si>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</si>
  <si>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</si>
  <si>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</si>
  <si>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</si>
  <si>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</si>
  <si>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</si>
  <si>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</si>
  <si>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</si>
  <si>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</si>
  <si>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</si>
  <si>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</si>
  <si>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</si>
  <si>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</si>
  <si>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</si>
  <si>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</si>
  <si>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</si>
  <si>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</si>
  <si>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</si>
  <si>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</si>
  <si>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</si>
  <si>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</si>
  <si>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</si>
  <si>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</si>
  <si>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</si>
  <si>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</si>
  <si>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</si>
  <si>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</si>
  <si>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</si>
  <si>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</si>
  <si>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</si>
  <si>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</si>
  <si>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</si>
  <si>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</si>
  <si>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</si>
  <si>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</si>
  <si>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</si>
  <si>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</si>
  <si>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</si>
  <si>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</si>
  <si>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</si>
  <si>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</si>
  <si>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</si>
  <si>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</si>
  <si>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</si>
  <si>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</si>
  <si>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</si>
  <si>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</si>
  <si>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</si>
  <si>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</si>
  <si>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</si>
  <si>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</si>
  <si>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</si>
  <si>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</si>
  <si>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</si>
  <si>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</si>
  <si>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</si>
  <si>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</si>
  <si>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</si>
  <si>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</si>
  <si>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</si>
  <si>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</si>
  <si>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</si>
  <si>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</si>
  <si>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</si>
  <si>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</si>
  <si>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</si>
  <si>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</si>
  <si>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</si>
  <si>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</si>
  <si>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</si>
  <si>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</si>
  <si>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</si>
  <si>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</si>
  <si>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</si>
  <si>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</si>
  <si>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</si>
  <si>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</si>
  <si>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</si>
  <si>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</si>
  <si>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</si>
  <si>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</si>
  <si>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</si>
  <si>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</si>
  <si>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</si>
  <si>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</si>
  <si>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</si>
  <si>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</si>
  <si>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</si>
  <si>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</si>
  <si>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</si>
  <si>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</si>
  <si>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</si>
  <si>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</si>
  <si>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</si>
  <si>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</si>
  <si>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</si>
  <si>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</si>
  <si>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</si>
  <si>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</si>
  <si>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</si>
  <si>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</si>
  <si>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</si>
  <si>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</si>
  <si>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</si>
  <si>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</si>
  <si>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</si>
  <si>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</si>
  <si>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</si>
  <si>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</si>
  <si>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</si>
  <si>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</si>
  <si>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</si>
  <si>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</si>
  <si>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</si>
  <si>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</si>
  <si>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</si>
  <si>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</si>
  <si>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</si>
  <si>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</si>
  <si>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</si>
  <si>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</si>
  <si>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</si>
  <si>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</si>
  <si>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</si>
  <si>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</si>
  <si>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</si>
  <si>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</si>
  <si>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</si>
  <si>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</si>
  <si>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</si>
  <si>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</si>
  <si>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</si>
  <si>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</si>
  <si>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</si>
  <si>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</si>
  <si>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</si>
  <si>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</si>
  <si>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</si>
  <si>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</si>
  <si>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</si>
  <si>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</si>
  <si>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</si>
  <si>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</si>
  <si>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</si>
  <si>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</si>
  <si>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</si>
  <si>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</si>
  <si>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</si>
  <si>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</si>
  <si>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</si>
  <si>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</si>
  <si>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</si>
  <si>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</si>
  <si>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</si>
  <si>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</si>
  <si>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</si>
  <si>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</si>
  <si>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</si>
  <si>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</si>
  <si>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</si>
  <si>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</si>
  <si>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</si>
  <si>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</si>
  <si>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</si>
  <si>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</si>
  <si>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</si>
  <si>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</si>
  <si>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</si>
  <si>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</si>
  <si>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</si>
  <si>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</si>
  <si>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</si>
  <si>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</si>
  <si>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</si>
  <si>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</si>
  <si>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</si>
  <si>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</si>
  <si>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</si>
  <si>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</si>
  <si>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</si>
  <si>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</si>
  <si>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</si>
  <si>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</si>
  <si>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</si>
  <si>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</si>
  <si>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</si>
  <si>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</si>
  <si>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</si>
  <si>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</si>
  <si>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</si>
  <si>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</si>
  <si>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</si>
  <si>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</si>
  <si>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</si>
  <si>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</si>
  <si>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</si>
  <si>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</si>
  <si>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</si>
  <si>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</si>
  <si>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</si>
  <si>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</si>
  <si>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</si>
  <si>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</si>
  <si>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</si>
  <si>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</si>
  <si>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</si>
  <si>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</si>
  <si>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</si>
  <si>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</si>
  <si>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</si>
  <si>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</si>
  <si>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</si>
  <si>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</si>
  <si>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</si>
  <si>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</si>
  <si>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</si>
  <si>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</si>
  <si>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</si>
  <si>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</si>
  <si>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</si>
  <si>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</si>
  <si>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</si>
  <si>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</si>
  <si>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</si>
  <si>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</si>
  <si>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</si>
  <si>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</si>
  <si>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</si>
  <si>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</si>
  <si>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</si>
  <si>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</si>
  <si>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</si>
  <si>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</si>
  <si>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</si>
  <si>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</si>
  <si>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</si>
  <si>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</si>
  <si>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</si>
  <si>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</si>
  <si>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</si>
  <si>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</si>
  <si>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</si>
  <si>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</si>
  <si>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</si>
  <si>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</si>
  <si>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</si>
  <si>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</si>
  <si>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</si>
  <si>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</si>
  <si>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</si>
  <si>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</si>
  <si>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</si>
  <si>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</si>
  <si>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</si>
  <si>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</si>
  <si>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</si>
  <si>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</si>
  <si>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</si>
  <si>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</si>
  <si>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</si>
  <si>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</si>
  <si>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</si>
  <si>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</si>
  <si>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</si>
  <si>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</si>
  <si>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</si>
  <si>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</si>
  <si>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</si>
  <si>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</si>
  <si>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</si>
  <si>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</si>
  <si>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</si>
  <si>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</si>
  <si>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</si>
  <si>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</si>
  <si>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</si>
  <si>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</si>
  <si>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</si>
  <si>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</si>
  <si>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</si>
  <si>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</si>
  <si>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</si>
  <si>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</si>
  <si>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</si>
  <si>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</si>
  <si>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</si>
  <si>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</si>
  <si>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</si>
  <si>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</si>
  <si>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</si>
  <si>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</si>
  <si>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</si>
  <si>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</si>
  <si>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</si>
  <si>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</si>
  <si>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</si>
  <si>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</si>
  <si>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</si>
  <si>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</si>
  <si>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</si>
  <si>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</si>
  <si>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</si>
  <si>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</si>
  <si>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</si>
  <si>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</si>
  <si>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</si>
  <si>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</si>
  <si>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</si>
  <si>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</si>
  <si>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</si>
  <si>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</si>
  <si>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</si>
  <si>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</si>
  <si>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</si>
  <si>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</si>
  <si>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</si>
  <si>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</si>
  <si>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</si>
  <si>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</si>
  <si>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</si>
  <si>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</si>
  <si>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</si>
  <si>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</si>
  <si>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</si>
  <si>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</si>
  <si>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</si>
  <si>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</si>
  <si>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</si>
  <si>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</si>
  <si>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</si>
  <si>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</si>
  <si>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</si>
  <si>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</si>
  <si>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</si>
  <si>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</si>
  <si>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</si>
  <si>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</si>
  <si>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</si>
  <si>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</si>
  <si>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</si>
  <si>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</si>
  <si>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</si>
  <si>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</si>
  <si>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</si>
  <si>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</si>
  <si>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</si>
  <si>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</si>
  <si>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</si>
  <si>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</si>
  <si>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</si>
  <si>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</si>
  <si>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</si>
  <si>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</si>
  <si>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</si>
  <si>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</si>
  <si>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</si>
  <si>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</si>
  <si>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</si>
  <si>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</si>
  <si>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</si>
  <si>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</si>
  <si>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</si>
  <si>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</si>
  <si>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</si>
  <si>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</si>
  <si>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</si>
  <si>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</si>
  <si>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</si>
  <si>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</si>
  <si>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</si>
  <si>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</si>
  <si>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</si>
  <si>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</si>
  <si>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</si>
  <si>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</si>
  <si>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</si>
  <si>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</si>
  <si>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</si>
  <si>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</si>
  <si>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</si>
  <si>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</si>
  <si>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</si>
  <si>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</si>
  <si>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</si>
  <si>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</si>
  <si>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</si>
  <si>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</si>
  <si>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</si>
  <si>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</si>
  <si>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</si>
  <si>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</si>
  <si>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</si>
  <si>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</si>
  <si>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</si>
  <si>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</si>
  <si>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</si>
  <si>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</si>
  <si>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</si>
  <si>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</si>
  <si>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</si>
  <si>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</si>
  <si>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</si>
  <si>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</si>
  <si>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</si>
  <si>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</si>
  <si>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</si>
  <si>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</si>
  <si>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</si>
  <si>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</si>
  <si>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</si>
  <si>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</si>
  <si>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</si>
  <si>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</si>
  <si>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</si>
  <si>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</si>
  <si>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</si>
  <si>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</si>
  <si>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</si>
  <si>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</si>
  <si>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</si>
  <si>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</si>
  <si>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</si>
  <si>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</si>
  <si>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</si>
  <si>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</si>
  <si>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</si>
  <si>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</si>
  <si>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</si>
  <si>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</si>
  <si>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</si>
  <si>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</si>
  <si>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</si>
  <si>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</si>
  <si>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</si>
  <si>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</si>
  <si>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</si>
  <si>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</si>
  <si>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</si>
  <si>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</si>
  <si>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</si>
  <si>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</si>
  <si>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</si>
  <si>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</si>
  <si>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</si>
  <si>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</si>
  <si>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</si>
  <si>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</si>
  <si>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</si>
  <si>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</si>
  <si>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</si>
  <si>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</si>
  <si>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</si>
  <si>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</si>
  <si>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</si>
  <si>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</si>
  <si>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</si>
  <si>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</si>
  <si>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</si>
  <si>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</si>
  <si>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</si>
  <si>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</si>
  <si>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</si>
  <si>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</si>
  <si>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</si>
  <si>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</si>
  <si>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</si>
  <si>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</si>
  <si>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</si>
  <si>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</si>
  <si>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</si>
  <si>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</si>
  <si>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</si>
  <si>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</si>
  <si>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</si>
  <si>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</si>
  <si>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</si>
  <si>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</si>
  <si>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</si>
  <si>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</si>
  <si>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</si>
  <si>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</si>
  <si>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</si>
  <si>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</si>
  <si>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</si>
  <si>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</si>
  <si>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</si>
  <si>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</si>
  <si>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</si>
  <si>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</si>
  <si>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</si>
  <si>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</si>
  <si>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</si>
  <si>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</si>
  <si>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</si>
  <si>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</si>
  <si>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</si>
  <si>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</si>
  <si>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</si>
  <si>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</si>
  <si>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</si>
  <si>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</si>
  <si>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</si>
  <si>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</si>
  <si>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</si>
  <si>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</si>
  <si>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</si>
  <si>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</si>
  <si>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</si>
  <si>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</si>
  <si>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</si>
  <si>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</si>
  <si>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</si>
  <si>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</si>
  <si>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</si>
  <si>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</si>
  <si>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</si>
  <si>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</si>
  <si>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</si>
  <si>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</si>
  <si>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</si>
  <si>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</si>
  <si>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</si>
  <si>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</si>
  <si>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</si>
  <si>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</si>
  <si>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</si>
  <si>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</si>
  <si>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</si>
  <si>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</si>
  <si>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</si>
  <si>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</si>
  <si>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</si>
  <si>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</si>
  <si>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</si>
  <si>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</si>
  <si>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</si>
  <si>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</si>
  <si>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</si>
  <si>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</si>
  <si>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</si>
  <si>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</si>
  <si>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</si>
  <si>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</si>
  <si>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</si>
  <si>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</si>
  <si>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</si>
  <si>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</si>
  <si>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</si>
  <si>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</si>
  <si>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</si>
  <si>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</si>
  <si>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</si>
  <si>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</si>
  <si>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</si>
  <si>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</si>
  <si>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</si>
  <si>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</si>
  <si>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</si>
  <si>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</si>
  <si>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</si>
  <si>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</si>
  <si>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</si>
  <si>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</si>
  <si>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</si>
  <si>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</si>
  <si>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</si>
  <si>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</si>
  <si>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</si>
  <si>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</si>
  <si>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</si>
  <si>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</si>
  <si>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</si>
  <si>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</si>
  <si>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</si>
  <si>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</si>
  <si>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</si>
  <si>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</si>
  <si>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</si>
  <si>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</si>
  <si>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</si>
  <si>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</si>
  <si>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</si>
  <si>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</si>
  <si>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</si>
  <si>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</si>
  <si>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</si>
  <si>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</si>
  <si>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</si>
  <si>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</si>
  <si>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</si>
  <si>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</si>
  <si>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</si>
  <si>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</si>
  <si>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</si>
  <si>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</si>
  <si>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</si>
  <si>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</si>
  <si>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</si>
  <si>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</si>
  <si>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</si>
  <si>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</si>
  <si>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</si>
  <si>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</si>
  <si>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</si>
  <si>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</si>
  <si>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</si>
  <si>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</si>
  <si>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</si>
  <si>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</si>
  <si>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</si>
  <si>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</si>
  <si>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</si>
  <si>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</si>
  <si>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</si>
  <si>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</si>
  <si>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</si>
  <si>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</si>
  <si>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</si>
  <si>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</si>
  <si>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</si>
  <si>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</si>
  <si>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</si>
  <si>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</si>
  <si>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</si>
  <si>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</si>
  <si>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</si>
  <si>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</si>
  <si>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</si>
  <si>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</si>
  <si>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</si>
  <si>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</si>
  <si>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</si>
  <si>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</si>
  <si>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</si>
  <si>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</si>
  <si>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</si>
  <si>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</si>
  <si>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</si>
  <si>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</si>
  <si>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</si>
  <si>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</si>
  <si>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</si>
  <si>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</si>
  <si>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</si>
  <si>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</si>
  <si>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</si>
  <si>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</si>
  <si>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</si>
  <si>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</si>
  <si>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</si>
  <si>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</si>
  <si>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</si>
  <si>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</si>
  <si>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</si>
  <si>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</si>
  <si>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</si>
  <si>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</si>
  <si>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</si>
  <si>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</si>
  <si>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</si>
  <si>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</si>
  <si>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</si>
  <si>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</si>
  <si>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</si>
  <si>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</si>
  <si>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</si>
  <si>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</si>
  <si>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</si>
  <si>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</si>
  <si>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</si>
  <si>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</si>
  <si>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</si>
  <si>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</si>
  <si>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</si>
  <si>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</si>
  <si>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</si>
  <si>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</si>
  <si>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</si>
  <si>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</si>
  <si>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</si>
  <si>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</si>
  <si>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</si>
  <si>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</si>
  <si>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</si>
  <si>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</si>
  <si>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</si>
  <si>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</si>
  <si>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</si>
  <si>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</si>
  <si>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</si>
  <si>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</si>
  <si>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</si>
  <si>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</si>
  <si>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</si>
  <si>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</si>
  <si>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</si>
  <si>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</si>
  <si>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</si>
  <si>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</si>
  <si>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</si>
  <si>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</si>
  <si>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</si>
  <si>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</si>
  <si>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</si>
  <si>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</si>
  <si>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</si>
  <si>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</si>
  <si>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</si>
  <si>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</si>
  <si>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</si>
  <si>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</si>
  <si>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</si>
  <si>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</si>
  <si>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</si>
  <si>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</si>
  <si>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</si>
  <si>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</si>
  <si>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</si>
  <si>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</si>
  <si>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</si>
  <si>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</si>
  <si>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</si>
  <si>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</si>
  <si>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</si>
  <si>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</si>
  <si>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</si>
  <si>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</si>
  <si>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</si>
  <si>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</si>
  <si>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</si>
  <si>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</si>
  <si>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</si>
  <si>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</si>
  <si>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</si>
  <si>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</si>
  <si>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</si>
  <si>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</si>
  <si>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</si>
  <si>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</si>
  <si>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</si>
  <si>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</si>
  <si>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</si>
  <si>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</si>
  <si>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</si>
  <si>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</si>
  <si>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</si>
  <si>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</si>
  <si>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</si>
  <si>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</si>
  <si>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</si>
  <si>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</si>
  <si>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</si>
  <si>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</si>
  <si>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</si>
  <si>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</si>
  <si>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</si>
  <si>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</si>
  <si>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</si>
  <si>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</si>
  <si>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</si>
  <si>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</si>
  <si>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</si>
  <si>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</si>
  <si>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</si>
  <si>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</si>
  <si>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</si>
  <si>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</si>
  <si>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</si>
  <si>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</si>
  <si>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</si>
  <si>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</si>
  <si>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</si>
  <si>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</si>
  <si>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</si>
  <si>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</si>
  <si>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</si>
  <si>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</si>
  <si>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</si>
  <si>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</si>
  <si>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</si>
  <si>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</si>
  <si>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</si>
  <si>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</si>
  <si>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</si>
  <si>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</si>
  <si>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</si>
  <si>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</si>
  <si>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</si>
  <si>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</si>
  <si>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</si>
  <si>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</si>
  <si>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</si>
  <si>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</si>
  <si>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</si>
  <si>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</si>
  <si>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</si>
  <si>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</si>
  <si>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</si>
  <si>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</si>
  <si>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</si>
  <si>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</si>
  <si>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</si>
  <si>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</si>
  <si>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</si>
  <si>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</si>
  <si>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</si>
  <si>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</si>
  <si>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</si>
  <si>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</si>
  <si>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</si>
  <si>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</si>
  <si>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</si>
  <si>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</si>
  <si>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</si>
  <si>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</si>
  <si>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</si>
  <si>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</si>
  <si>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</si>
  <si>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</si>
  <si>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</si>
  <si>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</si>
  <si>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</si>
  <si>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</si>
  <si>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</si>
  <si>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</si>
  <si>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</si>
  <si>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</si>
  <si>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</si>
  <si>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</si>
  <si>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</si>
  <si>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</si>
  <si>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</si>
  <si>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</si>
  <si>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</si>
  <si>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</si>
  <si>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</si>
  <si>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</si>
  <si>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</si>
  <si>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</si>
  <si>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</si>
  <si>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</si>
  <si>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</si>
  <si>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</si>
  <si>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</si>
  <si>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</si>
  <si>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</si>
  <si>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</si>
  <si>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</si>
  <si>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</si>
  <si>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</si>
  <si>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</si>
  <si>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</si>
  <si>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</si>
  <si>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</si>
  <si>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</si>
  <si>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</si>
  <si>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</si>
  <si>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</si>
  <si>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</si>
  <si>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</si>
  <si>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</si>
  <si>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</si>
  <si>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</si>
  <si>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</si>
  <si>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</si>
  <si>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</si>
  <si>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</si>
  <si>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</si>
  <si>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</si>
  <si>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</si>
  <si>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</si>
  <si>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</si>
  <si>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</si>
  <si>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</si>
  <si>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</si>
  <si>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</si>
  <si>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</si>
  <si>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</si>
  <si>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</si>
  <si>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</si>
  <si>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</si>
  <si>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</si>
  <si>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</si>
  <si>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</si>
  <si>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</si>
  <si>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</si>
  <si>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</si>
  <si>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</si>
  <si>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</si>
  <si>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</si>
  <si>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</si>
  <si>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</si>
  <si>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</si>
  <si>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</si>
  <si>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</si>
  <si>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</si>
  <si>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</si>
  <si>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</si>
  <si>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</si>
  <si>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</si>
  <si>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</si>
  <si>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</si>
  <si>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</si>
  <si>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</si>
  <si>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</si>
  <si>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</si>
  <si>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</si>
  <si>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</si>
  <si>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</si>
  <si>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</si>
  <si>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</si>
  <si>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</si>
  <si>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</si>
  <si>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</si>
  <si>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</si>
  <si>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</si>
  <si>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</si>
  <si>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</si>
  <si>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</si>
  <si>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</si>
  <si>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</si>
  <si>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</si>
  <si>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</si>
  <si>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</si>
  <si>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</si>
  <si>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</si>
  <si>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</si>
  <si>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</si>
  <si>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</si>
  <si>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</si>
  <si>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</si>
  <si>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</si>
  <si>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</si>
  <si>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</si>
  <si>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</si>
  <si>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</si>
  <si>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</si>
  <si>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</si>
  <si>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</si>
  <si>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</si>
  <si>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</si>
  <si>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</si>
  <si>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</si>
  <si>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</si>
  <si>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</si>
  <si>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</si>
  <si>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</si>
  <si>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</si>
  <si>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</si>
  <si>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</si>
  <si>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</si>
  <si>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</si>
  <si>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</si>
  <si>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</si>
  <si>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</si>
  <si>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</si>
  <si>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</si>
  <si>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</si>
  <si>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</si>
  <si>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</si>
  <si>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</si>
  <si>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</si>
  <si>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</si>
  <si>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</si>
  <si>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</si>
  <si>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</si>
  <si>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</si>
  <si>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</si>
  <si>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</si>
  <si>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</si>
  <si>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</si>
  <si>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</si>
  <si>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</si>
  <si>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</si>
  <si>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</si>
  <si>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</si>
  <si>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</si>
  <si>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</si>
  <si>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</si>
  <si>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</si>
  <si>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</si>
  <si>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</si>
  <si>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</si>
  <si>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</si>
  <si>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</si>
  <si>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</si>
  <si>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</si>
  <si>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</si>
  <si>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</si>
  <si>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</si>
  <si>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</si>
  <si>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</si>
  <si>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</si>
  <si>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</si>
  <si>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</si>
  <si>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</si>
  <si>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</si>
  <si>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</si>
  <si>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</si>
  <si>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</si>
  <si>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</si>
  <si>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</si>
  <si>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</si>
  <si>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</si>
  <si>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</si>
  <si>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</si>
  <si>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</si>
  <si>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</si>
  <si>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</si>
  <si>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</si>
  <si>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</si>
  <si>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</si>
  <si>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</si>
  <si>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</si>
  <si>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</si>
  <si>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</si>
  <si>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</si>
  <si>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</si>
  <si>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</si>
  <si>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</si>
  <si>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</si>
  <si>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</si>
  <si>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</si>
  <si>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</si>
  <si>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</si>
  <si>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</si>
  <si>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</si>
  <si>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</si>
  <si>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</si>
  <si>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</si>
  <si>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</si>
  <si>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</si>
  <si>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</si>
  <si>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</si>
  <si>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</si>
  <si>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</si>
  <si>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</si>
  <si>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</si>
  <si>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</si>
  <si>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</si>
  <si>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</si>
  <si>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</si>
  <si>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</si>
  <si>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</si>
  <si>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</si>
  <si>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</si>
  <si>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</si>
  <si>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</si>
  <si>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</si>
  <si>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</si>
  <si>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</si>
  <si>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</si>
  <si>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</si>
  <si>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</si>
  <si>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</si>
  <si>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</si>
  <si>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</si>
  <si>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</si>
  <si>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</si>
  <si>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</si>
  <si>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</si>
  <si>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</si>
  <si>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</si>
  <si>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</si>
  <si>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</si>
  <si>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</si>
  <si>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</si>
  <si>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</si>
  <si>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</si>
  <si>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</si>
  <si>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</si>
  <si>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</si>
  <si>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</si>
  <si>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</si>
  <si>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</si>
  <si>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</si>
  <si>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</si>
  <si>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</si>
  <si>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</si>
  <si>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</si>
  <si>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</si>
  <si>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</si>
  <si>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</si>
  <si>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</si>
  <si>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</si>
  <si>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</si>
  <si>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</si>
  <si>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</si>
  <si>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</si>
  <si>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</si>
  <si>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</si>
  <si>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</si>
  <si>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</si>
  <si>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</si>
  <si>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</si>
  <si>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</si>
  <si>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</si>
  <si>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</si>
  <si>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</si>
  <si>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</si>
  <si>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</si>
  <si>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</si>
  <si>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</si>
  <si>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</si>
  <si>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</si>
  <si>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</si>
  <si>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</si>
  <si>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</si>
  <si>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</si>
  <si>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</si>
  <si>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</si>
  <si>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</si>
  <si>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</si>
  <si>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</si>
  <si>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</si>
  <si>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</si>
  <si>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</si>
  <si>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</si>
  <si>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</si>
  <si>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</si>
  <si>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</si>
  <si>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</si>
  <si>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</si>
  <si>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</si>
  <si>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</si>
  <si>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</si>
  <si>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</si>
  <si>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</si>
  <si>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</si>
  <si>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</si>
  <si>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</si>
  <si>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</si>
  <si>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</si>
  <si>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</si>
  <si>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</si>
  <si>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</si>
  <si>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</si>
  <si>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</si>
  <si>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</si>
  <si>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</si>
  <si>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</si>
  <si>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</si>
  <si>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</si>
  <si>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</si>
  <si>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</si>
  <si>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</si>
  <si>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</si>
  <si>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</si>
  <si>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</si>
  <si>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</si>
  <si>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</si>
  <si>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</si>
  <si>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</si>
  <si>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</si>
  <si>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</si>
  <si>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</si>
  <si>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</si>
  <si>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</si>
  <si>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</si>
  <si>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</si>
  <si>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</si>
  <si>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</si>
  <si>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</si>
  <si>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</si>
  <si>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</si>
  <si>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</si>
  <si>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</si>
  <si>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</si>
  <si>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</si>
  <si>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</si>
  <si>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</si>
  <si>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</si>
  <si>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</si>
  <si>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</si>
  <si>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</si>
  <si>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</si>
  <si>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</si>
  <si>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</si>
  <si>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</si>
  <si>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</si>
  <si>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</si>
  <si>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</si>
  <si>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</si>
  <si>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</si>
  <si>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</si>
  <si>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</si>
  <si>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</si>
  <si>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</si>
  <si>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</si>
  <si>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</si>
  <si>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</si>
  <si>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</si>
  <si>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</si>
  <si>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</si>
  <si>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</si>
  <si>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</si>
  <si>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</si>
  <si>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</si>
  <si>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</si>
  <si>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</si>
  <si>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</si>
  <si>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</si>
  <si>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</si>
  <si>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</si>
  <si>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</si>
  <si>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</si>
  <si>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</si>
  <si>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</si>
  <si>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</si>
  <si>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</si>
  <si>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</si>
  <si>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</si>
  <si>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</si>
  <si>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</si>
  <si>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</si>
  <si>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</si>
  <si>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</si>
  <si>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</si>
  <si>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</si>
  <si>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</si>
  <si>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</si>
  <si>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</si>
  <si>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</si>
  <si>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</si>
  <si>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</si>
  <si>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</si>
  <si>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</si>
  <si>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</si>
  <si>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</si>
  <si>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</si>
  <si>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</si>
  <si>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</si>
  <si>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</si>
  <si>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</si>
  <si>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</si>
  <si>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</si>
  <si>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</si>
  <si>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</si>
  <si>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</si>
  <si>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</si>
  <si>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</si>
  <si>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</si>
  <si>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</si>
  <si>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</si>
  <si>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</si>
  <si>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</si>
  <si>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</si>
  <si>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</si>
  <si>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</si>
  <si>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</si>
  <si>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</si>
  <si>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</si>
  <si>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</si>
  <si>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</si>
  <si>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</si>
  <si>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</si>
  <si>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</si>
  <si>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</si>
  <si>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</si>
  <si>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</si>
  <si>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</si>
  <si>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</si>
  <si>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</si>
  <si>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</si>
  <si>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</si>
  <si>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</si>
  <si>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</si>
  <si>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</si>
  <si>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</si>
  <si>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</si>
  <si>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</si>
  <si>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</si>
  <si>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</si>
  <si>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</si>
  <si>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</si>
  <si>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</si>
  <si>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</si>
  <si>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</si>
  <si>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</si>
  <si>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</si>
  <si>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</si>
  <si>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</si>
  <si>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</si>
  <si>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</si>
  <si>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</si>
  <si>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</si>
  <si>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</si>
  <si>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</si>
  <si>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</si>
  <si>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</si>
  <si>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</si>
  <si>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</si>
  <si>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</si>
  <si>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</si>
  <si>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</si>
  <si>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</si>
  <si>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</si>
  <si>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</si>
  <si>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</si>
  <si>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</si>
  <si>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</si>
  <si>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</si>
  <si>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</si>
  <si>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</si>
  <si>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</si>
  <si>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</si>
  <si>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</si>
  <si>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</si>
  <si>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</si>
  <si>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</si>
  <si>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</si>
  <si>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</si>
  <si>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</si>
  <si>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</si>
  <si>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</si>
  <si>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</si>
  <si>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</si>
  <si>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</si>
  <si>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</si>
  <si>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</si>
  <si>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</si>
  <si>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</si>
  <si>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</si>
  <si>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</si>
  <si>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</si>
  <si>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</si>
  <si>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</si>
  <si>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</si>
  <si>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</si>
  <si>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</si>
  <si>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</si>
  <si>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</si>
  <si>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</si>
  <si>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</si>
  <si>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</si>
  <si>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</si>
  <si>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</si>
  <si>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</si>
  <si>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</si>
  <si>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</si>
  <si>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</si>
  <si>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</si>
  <si>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</si>
  <si>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</si>
  <si>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</si>
  <si>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</si>
  <si>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</si>
  <si>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</si>
  <si>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</si>
  <si>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</si>
  <si>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</si>
  <si>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</si>
  <si>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</si>
  <si>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</si>
  <si>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</si>
  <si>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</si>
  <si>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</si>
  <si>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</si>
  <si>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</si>
  <si>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</si>
  <si>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</si>
  <si>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</si>
  <si>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</si>
  <si>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</si>
  <si>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</si>
  <si>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</si>
  <si>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</si>
  <si>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</si>
  <si>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</si>
  <si>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</si>
  <si>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</si>
  <si>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</si>
  <si>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</si>
  <si>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</si>
  <si>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</si>
  <si>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</si>
  <si>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</si>
  <si>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</si>
  <si>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</si>
  <si>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</si>
  <si>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</si>
  <si>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</si>
  <si>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</si>
  <si>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</si>
  <si>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</si>
  <si>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</si>
  <si>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</si>
  <si>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</si>
  <si>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</si>
  <si>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</si>
  <si>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</si>
  <si>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</si>
  <si>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</si>
  <si>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</si>
  <si>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</si>
  <si>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</si>
  <si>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</si>
  <si>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</si>
  <si>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</si>
  <si>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</si>
  <si>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</si>
  <si>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</si>
  <si>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</si>
  <si>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</si>
  <si>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</si>
  <si>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</si>
  <si>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</si>
  <si>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</si>
  <si>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</si>
  <si>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</si>
  <si>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</si>
  <si>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</si>
  <si>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</si>
  <si>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</si>
  <si>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</si>
  <si>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</si>
  <si>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</si>
  <si>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</si>
  <si>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</si>
  <si>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</si>
  <si>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</si>
  <si>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</si>
  <si>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</si>
  <si>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</si>
  <si>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</si>
  <si>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</si>
  <si>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</si>
  <si>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</si>
  <si>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</si>
  <si>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</si>
  <si>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</si>
  <si>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</si>
  <si>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</si>
  <si>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</si>
  <si>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</si>
  <si>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</si>
  <si>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</si>
  <si>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</si>
  <si>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</si>
  <si>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</si>
  <si>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</si>
  <si>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</si>
  <si>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</si>
  <si>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</si>
  <si>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</si>
  <si>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</si>
  <si>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</si>
  <si>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</si>
  <si>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</si>
  <si>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</si>
  <si>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</si>
  <si>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</si>
  <si>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</si>
  <si>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</si>
  <si>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</si>
  <si>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</si>
  <si>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</si>
  <si>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</si>
  <si>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</si>
  <si>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</si>
  <si>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</si>
  <si>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</si>
  <si>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</si>
  <si>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</si>
  <si>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</si>
  <si>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</si>
  <si>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</si>
  <si>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</si>
  <si>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</si>
  <si>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</si>
  <si>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</si>
  <si>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</si>
  <si>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</si>
  <si>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</si>
  <si>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</si>
  <si>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</si>
  <si>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</si>
  <si>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</si>
  <si>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</si>
  <si>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</si>
  <si>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</si>
  <si>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</si>
  <si>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</si>
  <si>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</si>
  <si>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</si>
  <si>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</si>
  <si>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</si>
  <si>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</si>
  <si>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</si>
  <si>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</si>
  <si>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</si>
  <si>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</si>
  <si>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</si>
  <si>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</si>
  <si>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</si>
  <si>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</si>
  <si>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</si>
  <si>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</si>
  <si>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</si>
  <si>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</si>
  <si>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</si>
  <si>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</si>
  <si>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</si>
  <si>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</si>
  <si>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</si>
  <si>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</si>
  <si>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</si>
  <si>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</si>
  <si>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</si>
  <si>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</si>
  <si>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</si>
  <si>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</si>
  <si>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</si>
  <si>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</si>
  <si>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</si>
  <si>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</si>
  <si>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</si>
  <si>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</si>
  <si>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</si>
  <si>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</si>
  <si>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</si>
  <si>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</si>
  <si>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</si>
  <si>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</si>
  <si>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</si>
  <si>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</si>
  <si>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</si>
  <si>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</si>
  <si>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</si>
  <si>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</si>
  <si>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</si>
  <si>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</si>
  <si>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</si>
  <si>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</si>
  <si>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</si>
  <si>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</si>
  <si>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</si>
  <si>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</si>
  <si>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</si>
  <si>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</si>
  <si>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</si>
  <si>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</si>
  <si>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</si>
  <si>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</si>
  <si>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</si>
  <si>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</si>
  <si>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</si>
  <si>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</si>
  <si>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</si>
  <si>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</si>
  <si>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</si>
  <si>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</si>
  <si>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</si>
  <si>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</si>
  <si>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</si>
  <si>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</si>
  <si>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</si>
  <si>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</si>
  <si>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</si>
  <si>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</si>
  <si>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</si>
  <si>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</si>
  <si>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</si>
  <si>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</si>
  <si>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</si>
  <si>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</si>
  <si>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</si>
  <si>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</si>
  <si>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</si>
  <si>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</si>
  <si>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</si>
  <si>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</si>
  <si>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</si>
  <si>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</si>
  <si>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</si>
  <si>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</si>
  <si>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</si>
  <si>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</si>
  <si>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</si>
  <si>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</si>
  <si>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</si>
  <si>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</si>
  <si>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</si>
  <si>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</si>
  <si>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</si>
  <si>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</si>
  <si>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</si>
  <si>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</si>
  <si>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</si>
  <si>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</si>
  <si>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</si>
  <si>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</si>
  <si>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</si>
  <si>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</si>
  <si>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</si>
  <si>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</si>
  <si>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</si>
  <si>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</si>
  <si>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</si>
  <si>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</si>
  <si>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</si>
  <si>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</si>
  <si>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</si>
  <si>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</si>
  <si>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</si>
  <si>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</si>
  <si>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</si>
  <si>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</si>
  <si>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</si>
  <si>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</si>
  <si>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</si>
  <si>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</si>
  <si>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</si>
  <si>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</si>
  <si>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</si>
  <si>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</si>
  <si>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</si>
  <si>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</si>
  <si>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</si>
  <si>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</si>
  <si>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</si>
  <si>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</si>
  <si>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</si>
  <si>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</si>
  <si>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</si>
  <si>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</si>
  <si>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</si>
  <si>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</si>
  <si>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</si>
  <si>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</si>
  <si>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</si>
  <si>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</si>
  <si>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</si>
  <si>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</si>
  <si>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</si>
  <si>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</si>
  <si>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</si>
  <si>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</si>
  <si>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</si>
  <si>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</si>
  <si>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</si>
  <si>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</si>
  <si>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</si>
  <si>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</si>
  <si>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</si>
  <si>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</si>
  <si>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</si>
  <si>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</si>
  <si>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</si>
  <si>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</si>
  <si>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</si>
  <si>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</si>
  <si>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</si>
  <si>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</si>
  <si>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</si>
  <si>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</si>
  <si>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</si>
  <si>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</si>
  <si>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</si>
  <si>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</si>
  <si>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</si>
  <si>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</si>
  <si>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</si>
  <si>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</si>
  <si>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</si>
  <si>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</si>
  <si>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</si>
  <si>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</si>
  <si>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</si>
  <si>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</si>
  <si>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</si>
  <si>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</si>
  <si>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</si>
  <si>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</si>
  <si>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</si>
  <si>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</si>
  <si>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</si>
  <si>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</si>
  <si>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</si>
  <si>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</si>
  <si>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</si>
  <si>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</si>
  <si>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</si>
  <si>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</si>
  <si>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</si>
  <si>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</si>
  <si>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</si>
  <si>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</si>
  <si>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</si>
  <si>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</si>
  <si>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</si>
  <si>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</si>
  <si>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</si>
  <si>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</si>
  <si>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</si>
  <si>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</si>
  <si>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</si>
  <si>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</si>
  <si>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</si>
  <si>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</si>
  <si>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</si>
  <si>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</si>
  <si>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</si>
  <si>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</si>
  <si>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</si>
  <si>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</si>
  <si>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</si>
  <si>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</si>
  <si>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</si>
  <si>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</si>
  <si>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</si>
  <si>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</si>
  <si>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</si>
  <si>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</si>
  <si>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</si>
  <si>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</si>
  <si>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</si>
  <si>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</si>
  <si>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</si>
  <si>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</si>
  <si>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</si>
  <si>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</si>
  <si>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</si>
  <si>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</si>
  <si>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</si>
  <si>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</si>
  <si>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</si>
  <si>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</si>
  <si>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</si>
  <si>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</si>
  <si>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</si>
  <si>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</si>
  <si>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</si>
  <si>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</si>
  <si>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</si>
  <si>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</si>
  <si>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</si>
  <si>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</si>
  <si>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</si>
  <si>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</si>
  <si>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</si>
  <si>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</si>
  <si>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</si>
  <si>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</si>
  <si>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</si>
  <si>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</si>
  <si>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</si>
  <si>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</si>
  <si>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</si>
  <si>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</si>
  <si>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</si>
  <si>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</si>
  <si>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</si>
  <si>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</si>
  <si>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</si>
  <si>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</si>
  <si>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</si>
  <si>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</si>
  <si>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</si>
  <si>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</si>
  <si>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</si>
  <si>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</si>
  <si>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</si>
  <si>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</si>
  <si>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</si>
  <si>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</si>
  <si>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</si>
  <si>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</si>
  <si>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</si>
  <si>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</si>
  <si>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</si>
  <si>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</si>
  <si>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</si>
  <si>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</si>
  <si>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</si>
  <si>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</si>
  <si>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</si>
  <si>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</si>
  <si>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</si>
  <si>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</si>
  <si>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</si>
  <si>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</si>
  <si>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</si>
  <si>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</si>
  <si>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</si>
  <si>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</si>
  <si>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</si>
  <si>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</si>
  <si>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</si>
  <si>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</si>
  <si>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</si>
  <si>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</si>
  <si>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</si>
  <si>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</si>
  <si>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</si>
  <si>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</si>
  <si>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</si>
  <si>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</si>
  <si>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</si>
  <si>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</si>
  <si>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</si>
  <si>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</si>
  <si>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</si>
  <si>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</si>
  <si>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</si>
  <si>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</si>
  <si>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</si>
  <si>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</si>
  <si>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</si>
  <si>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</si>
  <si>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</si>
  <si>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</si>
  <si>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</si>
  <si>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</si>
  <si>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</si>
  <si>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</si>
  <si>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</si>
  <si>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</si>
  <si>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</si>
  <si>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</si>
  <si>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</si>
  <si>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</si>
  <si>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</si>
  <si>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</si>
  <si>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</si>
  <si>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</si>
  <si>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</si>
  <si>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</si>
  <si>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</si>
  <si>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</si>
  <si>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</si>
  <si>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</si>
  <si>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</si>
  <si>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</si>
  <si>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</si>
  <si>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</si>
  <si>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</si>
  <si>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</si>
  <si>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</si>
  <si>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</si>
  <si>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</si>
  <si>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</si>
  <si>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</si>
  <si>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</si>
  <si>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</si>
  <si>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</si>
  <si>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</si>
  <si>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</si>
  <si>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</si>
  <si>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</si>
  <si>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</si>
  <si>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</si>
  <si>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</si>
  <si>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</si>
  <si>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</si>
  <si>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</si>
  <si>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</si>
  <si>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</si>
  <si>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</si>
  <si>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</si>
  <si>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</si>
  <si>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</si>
  <si>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</si>
  <si>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</si>
  <si>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</si>
  <si>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</si>
  <si>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</si>
  <si>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</si>
  <si>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</si>
  <si>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</si>
  <si>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</si>
  <si>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</si>
  <si>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</si>
  <si>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</si>
  <si>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</si>
  <si>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</si>
  <si>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</si>
  <si>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</si>
  <si>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</si>
  <si>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</si>
  <si>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</si>
  <si>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</si>
  <si>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</si>
  <si>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</si>
  <si>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</si>
  <si>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</si>
  <si>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</si>
  <si>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</si>
  <si>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</si>
  <si>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</si>
  <si>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</si>
  <si>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</si>
  <si>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</si>
  <si>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</si>
  <si>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</si>
  <si>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</si>
  <si>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</si>
  <si>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</si>
  <si>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</si>
  <si>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</si>
  <si>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</si>
  <si>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</si>
  <si>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</si>
  <si>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</si>
  <si>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</si>
  <si>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</si>
  <si>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</si>
  <si>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</si>
  <si>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</si>
  <si>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</si>
  <si>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</si>
  <si>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</si>
  <si>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</si>
  <si>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</si>
  <si>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</si>
  <si>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</si>
  <si>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</si>
  <si>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</si>
  <si>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</si>
  <si>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</si>
  <si>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</si>
  <si>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</si>
  <si>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</si>
  <si>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</si>
  <si>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</si>
  <si>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</si>
  <si>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</si>
  <si>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</si>
  <si>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</si>
  <si>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</si>
  <si>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</si>
  <si>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</si>
  <si>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</si>
  <si>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</si>
  <si>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</si>
  <si>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</si>
  <si>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</si>
  <si>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</si>
  <si>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</si>
  <si>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</si>
  <si>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</si>
  <si>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</si>
  <si>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</si>
  <si>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</si>
  <si>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</si>
  <si>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</si>
  <si>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</si>
  <si>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</si>
  <si>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</si>
  <si>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</si>
  <si>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</si>
  <si>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</si>
  <si>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</si>
  <si>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</si>
  <si>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</si>
  <si>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</si>
  <si>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</si>
  <si>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</si>
  <si>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</si>
  <si>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</si>
  <si>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</si>
  <si>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</si>
  <si>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</si>
  <si>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</si>
  <si>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</si>
  <si>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</si>
  <si>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</si>
  <si>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</si>
  <si>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</si>
  <si>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</si>
  <si>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</si>
  <si>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</si>
  <si>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</si>
  <si>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</si>
  <si>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</si>
  <si>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</si>
  <si>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</si>
  <si>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</si>
  <si>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</si>
  <si>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</si>
  <si>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</si>
  <si>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</si>
  <si>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</si>
  <si>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</si>
  <si>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</si>
  <si>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</si>
  <si>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</si>
  <si>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</si>
  <si>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</si>
  <si>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</si>
  <si>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</si>
  <si>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</si>
  <si>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</si>
  <si>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</si>
  <si>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</si>
  <si>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</si>
  <si>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</si>
  <si>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</si>
  <si>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</si>
  <si>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</si>
  <si>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</si>
  <si>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</si>
  <si>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</si>
  <si>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</si>
  <si>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</si>
  <si>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</si>
  <si>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</si>
  <si>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</si>
  <si>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</si>
  <si>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</si>
  <si>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</si>
  <si>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</si>
  <si>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</si>
  <si>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</si>
  <si>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</si>
  <si>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</si>
  <si>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</si>
  <si>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</si>
  <si>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</si>
  <si>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</si>
  <si>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</si>
  <si>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</si>
  <si>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</si>
  <si>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</si>
  <si>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</si>
  <si>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</si>
  <si>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</si>
  <si>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</si>
  <si>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</si>
  <si>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</si>
  <si>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</si>
  <si>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</si>
  <si>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</si>
  <si>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</si>
  <si>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</si>
  <si>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</si>
  <si>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</si>
  <si>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</si>
  <si>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</si>
  <si>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</si>
  <si>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</si>
  <si>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</si>
  <si>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</si>
  <si>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</si>
  <si>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</si>
  <si>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</si>
  <si>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</si>
  <si>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</si>
  <si>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</si>
  <si>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</si>
  <si>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</si>
  <si>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</si>
  <si>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</si>
  <si>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</si>
  <si>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</si>
  <si>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</si>
  <si>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</si>
  <si>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</si>
  <si>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</si>
  <si>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</si>
  <si>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</si>
  <si>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</si>
  <si>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</si>
  <si>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</si>
  <si>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</si>
  <si>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</si>
  <si>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</si>
  <si>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</si>
  <si>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</si>
  <si>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</si>
  <si>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</si>
  <si>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</si>
  <si>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</si>
  <si>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</si>
  <si>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</si>
  <si>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</si>
  <si>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</si>
  <si>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</si>
  <si>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</si>
  <si>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</si>
  <si>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</si>
  <si>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</si>
  <si>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</si>
  <si>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</si>
  <si>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</si>
  <si>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</si>
  <si>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</si>
  <si>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</si>
  <si>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</si>
  <si>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</si>
  <si>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</si>
  <si>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</si>
  <si>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</si>
  <si>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</si>
  <si>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</si>
  <si>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</si>
  <si>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</si>
  <si>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</si>
  <si>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</si>
  <si>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</si>
  <si>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</si>
  <si>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</si>
  <si>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</si>
  <si>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</si>
  <si>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</si>
  <si>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</si>
  <si>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</si>
  <si>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</si>
  <si>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</si>
  <si>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</si>
  <si>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</si>
  <si>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</si>
  <si>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</si>
  <si>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</si>
  <si>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</si>
  <si>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</si>
  <si>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</si>
  <si>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</si>
  <si>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</si>
  <si>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</si>
  <si>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</si>
  <si>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</si>
  <si>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</si>
  <si>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</si>
  <si>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</si>
  <si>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</si>
  <si>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</si>
  <si>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</si>
  <si>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</si>
  <si>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</si>
  <si>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</si>
  <si>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</si>
  <si>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</si>
  <si>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</si>
  <si>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</si>
  <si>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</si>
  <si>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</si>
  <si>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</si>
  <si>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</si>
  <si>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</si>
  <si>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</si>
  <si>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</si>
  <si>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</si>
  <si>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</si>
  <si>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</si>
  <si>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</si>
  <si>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</si>
  <si>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</si>
  <si>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</si>
  <si>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</si>
  <si>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</si>
  <si>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</si>
  <si>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</si>
  <si>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</si>
  <si>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</si>
  <si>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</si>
  <si>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</si>
  <si>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</si>
  <si>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</si>
  <si>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</si>
  <si>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</si>
  <si>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</si>
  <si>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</si>
  <si>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</si>
  <si>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</si>
  <si>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</si>
  <si>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</si>
  <si>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</si>
  <si>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</si>
  <si>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</si>
  <si>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</si>
  <si>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</si>
  <si>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</si>
  <si>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</si>
  <si>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</si>
  <si>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</si>
  <si>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</si>
  <si>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</si>
  <si>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</si>
  <si>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</si>
  <si>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</si>
  <si>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</si>
  <si>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</si>
  <si>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</si>
  <si>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</si>
  <si>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</si>
  <si>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</si>
  <si>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</si>
  <si>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</si>
  <si>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</si>
  <si>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</si>
  <si>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</si>
  <si>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</si>
  <si>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</si>
  <si>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</si>
  <si>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</si>
  <si>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</si>
  <si>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</si>
  <si>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</si>
  <si>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</si>
  <si>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</si>
  <si>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</si>
  <si>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</si>
  <si>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</si>
  <si>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</si>
  <si>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</si>
  <si>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</si>
  <si>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</si>
  <si>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</si>
  <si>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</si>
  <si>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</si>
  <si>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</si>
  <si>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</si>
  <si>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</si>
  <si>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</si>
  <si>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</si>
  <si>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</si>
  <si>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</si>
  <si>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</si>
  <si>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</si>
  <si>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</si>
  <si>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</si>
  <si>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</si>
  <si>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</si>
  <si>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</si>
  <si>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</si>
  <si>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</si>
  <si>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</si>
  <si>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</si>
  <si>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</si>
  <si>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</si>
  <si>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</si>
  <si>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</si>
  <si>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</si>
  <si>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</si>
  <si>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</si>
  <si>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</si>
  <si>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</si>
  <si>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</si>
  <si>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</si>
  <si>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</si>
  <si>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</si>
  <si>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</si>
  <si>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</si>
  <si>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</si>
  <si>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</si>
  <si>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</si>
  <si>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</si>
  <si>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</si>
  <si>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</si>
  <si>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</si>
  <si>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</si>
  <si>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</si>
  <si>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</si>
  <si>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</si>
  <si>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</si>
  <si>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</si>
  <si>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</si>
  <si>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</si>
  <si>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</si>
  <si>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</si>
  <si>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</si>
  <si>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</si>
  <si>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</si>
  <si>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</si>
  <si>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</si>
  <si>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</si>
  <si>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</si>
  <si>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</si>
  <si>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</si>
  <si>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</si>
  <si>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</si>
  <si>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</si>
  <si>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</si>
  <si>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</si>
  <si>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</si>
  <si>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</si>
  <si>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</si>
  <si>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</si>
  <si>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</si>
  <si>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</si>
  <si>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</si>
  <si>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</si>
  <si>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</si>
  <si>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</si>
  <si>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</si>
  <si>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</si>
  <si>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</si>
  <si>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</si>
  <si>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</si>
  <si>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</si>
  <si>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</si>
  <si>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</si>
  <si>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</si>
  <si>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</si>
  <si>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</si>
  <si>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</si>
  <si>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</si>
  <si>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</si>
  <si>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</si>
  <si>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</si>
  <si>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</si>
  <si>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</si>
  <si>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</si>
  <si>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</si>
  <si>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</si>
  <si>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</si>
  <si>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</si>
  <si>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</si>
  <si>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</si>
  <si>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</si>
  <si>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</si>
  <si>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</si>
  <si>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</si>
  <si>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</si>
  <si>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</si>
  <si>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</si>
  <si>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</si>
  <si>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</si>
  <si>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</si>
  <si>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</si>
  <si>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</si>
  <si>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</si>
  <si>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</si>
  <si>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</si>
  <si>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</si>
  <si>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</si>
  <si>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</si>
  <si>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</si>
  <si>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</si>
  <si>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</si>
  <si>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</si>
  <si>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</si>
  <si>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</si>
  <si>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</si>
  <si>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</si>
  <si>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</si>
  <si>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</si>
  <si>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</si>
  <si>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</si>
  <si>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</si>
  <si>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</si>
  <si>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</si>
  <si>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</si>
  <si>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</si>
  <si>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</si>
  <si>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</si>
  <si>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</si>
  <si>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</si>
  <si>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</si>
  <si>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</si>
  <si>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</si>
  <si>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</si>
  <si>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</si>
  <si>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</si>
  <si>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</si>
  <si>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</si>
  <si>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</si>
  <si>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</si>
  <si>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</si>
  <si>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</si>
  <si>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</si>
  <si>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</si>
  <si>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</si>
  <si>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</si>
  <si>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</si>
  <si>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</si>
  <si>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</si>
  <si>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</si>
  <si>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</si>
  <si>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</si>
  <si>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</si>
  <si>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</si>
  <si>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</si>
  <si>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</si>
  <si>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</si>
  <si>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</si>
  <si>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</si>
  <si>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</si>
  <si>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</si>
  <si>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</si>
  <si>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</si>
  <si>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</si>
  <si>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</si>
  <si>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</si>
  <si>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</si>
  <si>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</si>
  <si>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</si>
  <si>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</si>
  <si>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</si>
  <si>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</si>
  <si>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</si>
  <si>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</si>
  <si>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</si>
  <si>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</si>
  <si>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</si>
  <si>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</si>
  <si>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</si>
  <si>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</si>
  <si>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</si>
  <si>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</si>
  <si>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</si>
  <si>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</si>
  <si>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</si>
  <si>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</si>
  <si>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</si>
  <si>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</si>
  <si>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</si>
  <si>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</si>
  <si>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</si>
  <si>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</si>
  <si>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</si>
  <si>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</si>
  <si>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</si>
  <si>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</si>
  <si>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</si>
  <si>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</si>
  <si>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</si>
  <si>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</si>
  <si>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</si>
  <si>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</si>
  <si>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</si>
  <si>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</si>
  <si>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</si>
  <si>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</si>
  <si>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</si>
  <si>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</si>
  <si>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</si>
  <si>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</si>
  <si>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</si>
  <si>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</si>
  <si>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</si>
  <si>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</si>
  <si>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</si>
  <si>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</si>
  <si>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</si>
  <si>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</si>
  <si>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</si>
  <si>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</si>
  <si>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</si>
  <si>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</si>
  <si>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</si>
  <si>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</si>
  <si>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</si>
  <si>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</si>
  <si>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</si>
  <si>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</si>
  <si>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</si>
  <si>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</si>
  <si>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</si>
  <si>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</si>
  <si>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</si>
  <si>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</si>
  <si>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</si>
  <si>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</si>
  <si>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</si>
  <si>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</si>
  <si>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</si>
  <si>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</si>
  <si>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</si>
  <si>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</si>
  <si>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</si>
  <si>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</si>
  <si>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</si>
  <si>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</si>
  <si>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</si>
  <si>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</si>
  <si>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</si>
  <si>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</si>
  <si>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</si>
  <si>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</si>
  <si>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</si>
  <si>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</si>
  <si>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</si>
  <si>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</si>
  <si>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</si>
  <si>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</si>
  <si>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</si>
  <si>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</si>
  <si>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</si>
  <si>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</si>
  <si>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</si>
  <si>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</si>
  <si>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</si>
  <si>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</si>
  <si>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</si>
  <si>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</si>
  <si>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</si>
  <si>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</si>
  <si>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</si>
  <si>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</si>
  <si>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</si>
  <si>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</si>
  <si>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</si>
  <si>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</si>
  <si>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</si>
  <si>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</si>
  <si>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</si>
  <si>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</si>
  <si>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</si>
  <si>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</si>
  <si>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</si>
  <si>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</si>
  <si>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</si>
  <si>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</si>
  <si>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</si>
  <si>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</si>
  <si>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</si>
  <si>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</si>
  <si>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</si>
  <si>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</si>
  <si>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</si>
  <si>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</si>
  <si>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</si>
  <si>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</si>
  <si>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</si>
  <si>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</si>
  <si>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</si>
  <si>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</si>
  <si>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</si>
  <si>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</si>
  <si>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</si>
  <si>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</si>
  <si>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</si>
  <si>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</si>
  <si>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</si>
  <si>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</si>
  <si>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</si>
  <si>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</si>
  <si>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</si>
  <si>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</si>
  <si>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</si>
  <si>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</si>
  <si>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</si>
  <si>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</si>
  <si>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</si>
  <si>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</si>
  <si>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</si>
  <si>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</si>
  <si>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</si>
  <si>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</si>
  <si>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</si>
  <si>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</si>
  <si>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</si>
  <si>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</si>
  <si>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</si>
  <si>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</si>
  <si>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</si>
  <si>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</si>
  <si>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</si>
  <si>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</si>
  <si>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</si>
  <si>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</si>
  <si>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</si>
  <si>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</si>
  <si>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</si>
  <si>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</si>
  <si>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</si>
  <si>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</si>
  <si>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</si>
  <si>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</si>
  <si>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</si>
  <si>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</si>
  <si>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</si>
  <si>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</si>
  <si>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</si>
  <si>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</si>
  <si>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</si>
  <si>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</si>
  <si>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</si>
  <si>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</si>
  <si>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</si>
  <si>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</si>
  <si>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</si>
  <si>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</si>
  <si>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</si>
  <si>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</si>
  <si>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</si>
  <si>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</si>
  <si>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</si>
  <si>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</si>
  <si>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</si>
  <si>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</si>
  <si>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</si>
  <si>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</si>
  <si>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</si>
  <si>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</si>
  <si>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</si>
  <si>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</si>
  <si>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</si>
  <si>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</si>
  <si>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</si>
  <si>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</si>
  <si>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</si>
  <si>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</si>
  <si>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</si>
  <si>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</si>
  <si>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</si>
  <si>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</si>
  <si>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</si>
  <si>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</si>
  <si>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</si>
  <si>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</si>
  <si>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</si>
  <si>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</si>
  <si>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</si>
  <si>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</si>
  <si>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</si>
  <si>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</si>
  <si>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</si>
  <si>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</si>
  <si>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</si>
  <si>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</si>
  <si>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</si>
  <si>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</si>
  <si>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</si>
  <si>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</si>
  <si>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</si>
  <si>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</si>
  <si>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</si>
  <si>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</si>
  <si>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</si>
  <si>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</si>
  <si>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</si>
  <si>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</si>
  <si>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</si>
  <si>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</si>
  <si>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</si>
  <si>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</si>
  <si>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</si>
  <si>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</si>
  <si>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</si>
  <si>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</si>
  <si>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</si>
  <si>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</si>
  <si>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</si>
  <si>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</si>
  <si>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</si>
  <si>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</si>
  <si>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</si>
  <si>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</si>
  <si>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</si>
  <si>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</si>
  <si>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</si>
  <si>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</si>
  <si>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</si>
  <si>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</si>
  <si>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</si>
  <si>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</si>
  <si>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</si>
  <si>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</si>
  <si>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</si>
  <si>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</si>
  <si>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</si>
  <si>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</si>
  <si>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</si>
  <si>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</si>
  <si>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</si>
  <si>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</si>
  <si>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</si>
  <si>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</si>
  <si>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</si>
  <si>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</si>
  <si>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</si>
  <si>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</si>
  <si>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</si>
  <si>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</si>
  <si>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</si>
  <si>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</si>
  <si>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</si>
  <si>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</si>
  <si>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</si>
  <si>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</si>
  <si>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</si>
  <si>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</si>
  <si>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</si>
  <si>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</si>
  <si>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</si>
  <si>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</si>
  <si>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</si>
  <si>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</si>
  <si>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</si>
  <si>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</si>
  <si>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</si>
  <si>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</si>
  <si>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</si>
  <si>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</si>
  <si>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</si>
  <si>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</si>
  <si>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</si>
  <si>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</si>
  <si>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</si>
  <si>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</si>
  <si>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</si>
  <si>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</si>
  <si>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</si>
  <si>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</si>
  <si>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</si>
  <si>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</si>
  <si>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</si>
  <si>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</si>
  <si>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</si>
  <si>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</si>
  <si>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</si>
  <si>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</si>
  <si>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</si>
  <si>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</si>
  <si>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</si>
  <si>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</si>
  <si>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</si>
  <si>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</si>
  <si>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</si>
  <si>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</si>
  <si>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</si>
  <si>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</si>
  <si>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</si>
  <si>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</si>
  <si>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</si>
  <si>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</si>
  <si>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</si>
  <si>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</si>
  <si>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</si>
  <si>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</si>
  <si>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</si>
  <si>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</si>
  <si>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</si>
  <si>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</si>
  <si>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</si>
  <si>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</si>
  <si>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</si>
  <si>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</si>
  <si>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</si>
  <si>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</si>
  <si>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</si>
  <si>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</si>
  <si>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</si>
  <si>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</si>
  <si>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</si>
  <si>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</si>
  <si>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</si>
  <si>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</si>
  <si>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</si>
  <si>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</si>
  <si>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</si>
  <si>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</si>
  <si>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</si>
  <si>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</si>
  <si>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</si>
  <si>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</si>
  <si>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</si>
  <si>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</si>
  <si>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</si>
  <si>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</si>
  <si>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</si>
  <si>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</si>
  <si>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</si>
  <si>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</si>
  <si>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</si>
  <si>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</si>
  <si>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</si>
  <si>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</si>
  <si>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</si>
  <si>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</si>
  <si>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</si>
  <si>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</si>
  <si>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</si>
  <si>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</si>
  <si>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</si>
  <si>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</si>
  <si>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</si>
  <si>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</si>
  <si>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</si>
  <si>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</si>
  <si>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</si>
  <si>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</si>
  <si>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</si>
  <si>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</si>
  <si>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</si>
  <si>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</si>
  <si>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</si>
  <si>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</si>
  <si>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</si>
  <si>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</si>
  <si>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</si>
  <si>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</si>
  <si>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</si>
  <si>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</si>
  <si>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</si>
  <si>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</si>
  <si>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</si>
  <si>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</si>
  <si>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</si>
  <si>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</si>
  <si>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</si>
  <si>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</si>
  <si>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</si>
  <si>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</si>
  <si>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</si>
  <si>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</si>
  <si>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</si>
  <si>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</si>
  <si>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</si>
  <si>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</si>
  <si>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</si>
  <si>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</si>
  <si>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</si>
  <si>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</si>
  <si>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</si>
  <si>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</si>
  <si>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</si>
  <si>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</si>
  <si>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</si>
  <si>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</si>
  <si>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</si>
  <si>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</si>
  <si>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</si>
  <si>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</si>
  <si>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</si>
  <si>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</si>
  <si>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</si>
  <si>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</si>
  <si>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</si>
  <si>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</si>
  <si>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</si>
  <si>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</si>
  <si>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</si>
  <si>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</si>
  <si>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</si>
  <si>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</si>
  <si>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</si>
  <si>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</si>
  <si>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</si>
  <si>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</si>
  <si>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</si>
  <si>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</si>
  <si>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</si>
  <si>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</si>
  <si>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</si>
  <si>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</si>
  <si>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</si>
  <si>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</si>
  <si>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</si>
  <si>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</si>
  <si>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</si>
  <si>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</si>
  <si>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</si>
  <si>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</si>
  <si>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</si>
  <si>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</si>
  <si>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</si>
  <si>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</si>
  <si>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</si>
  <si>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</si>
  <si>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</si>
  <si>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</si>
  <si>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</si>
  <si>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</si>
  <si>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</si>
  <si>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</si>
  <si>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</si>
  <si>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</si>
  <si>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</si>
  <si>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</si>
  <si>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</si>
  <si>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</si>
  <si>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</si>
  <si>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</si>
  <si>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</si>
  <si>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</si>
  <si>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</si>
  <si>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</si>
  <si>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</si>
  <si>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</si>
  <si>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</si>
  <si>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</si>
  <si>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</si>
  <si>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</si>
  <si>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</si>
  <si>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</si>
  <si>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</si>
  <si>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</si>
  <si>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</si>
  <si>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</si>
  <si>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</si>
  <si>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</si>
  <si>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</si>
  <si>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</si>
  <si>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</si>
  <si>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</si>
  <si>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</si>
  <si>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</si>
  <si>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</si>
  <si>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</si>
  <si>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</si>
  <si>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</si>
  <si>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</si>
  <si>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</si>
  <si>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</si>
  <si>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</si>
  <si>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</si>
  <si>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</si>
  <si>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</si>
  <si>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</si>
  <si>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</si>
  <si>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</si>
  <si>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</si>
  <si>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</si>
  <si>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</si>
  <si>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</si>
  <si>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</si>
  <si>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</si>
  <si>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</si>
  <si>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</si>
  <si>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</si>
  <si>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</si>
  <si>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</si>
  <si>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</si>
  <si>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</si>
  <si>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</si>
  <si>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</si>
  <si>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</si>
  <si>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</si>
  <si>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</si>
  <si>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</si>
  <si>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</si>
  <si>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</si>
  <si>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</si>
  <si>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</si>
  <si>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</si>
  <si>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</si>
  <si>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</si>
  <si>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</si>
  <si>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</si>
  <si>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</si>
  <si>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</si>
  <si>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</si>
  <si>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</si>
  <si>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</si>
  <si>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</si>
  <si>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</si>
  <si>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</si>
  <si>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</si>
  <si>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</si>
  <si>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</si>
  <si>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</si>
  <si>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</si>
  <si>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</si>
  <si>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</si>
  <si>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</si>
  <si>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</si>
  <si>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</si>
  <si>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</si>
  <si>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</si>
  <si>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</si>
  <si>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</si>
  <si>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</si>
  <si>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</si>
  <si>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</si>
  <si>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</si>
  <si>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</si>
  <si>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</si>
  <si>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</si>
  <si>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</si>
  <si>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</si>
  <si>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</si>
  <si>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</si>
  <si>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</si>
  <si>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</si>
  <si>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</si>
  <si>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</si>
  <si>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</si>
  <si>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</si>
  <si>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</si>
  <si>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</si>
  <si>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</si>
  <si>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</si>
  <si>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</si>
  <si>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</si>
  <si>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</si>
  <si>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</si>
  <si>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</si>
  <si>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</si>
  <si>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</si>
  <si>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</si>
  <si>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</si>
  <si>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</si>
  <si>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</si>
  <si>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</si>
  <si>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</si>
  <si>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</si>
  <si>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</si>
  <si>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</si>
  <si>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</si>
  <si>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</si>
  <si>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</si>
  <si>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</si>
  <si>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</si>
  <si>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</si>
  <si>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</si>
  <si>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</si>
  <si>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</si>
  <si>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</si>
  <si>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</si>
  <si>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</si>
  <si>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</si>
  <si>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</si>
  <si>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</si>
  <si>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</si>
  <si>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</si>
  <si>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</si>
  <si>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</si>
  <si>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</si>
  <si>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</si>
  <si>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</si>
  <si>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</si>
  <si>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</si>
  <si>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</si>
  <si>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</si>
  <si>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</si>
  <si>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</si>
  <si>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</si>
  <si>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</si>
  <si>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</si>
  <si>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</si>
  <si>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</si>
  <si>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</si>
  <si>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</si>
  <si>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</si>
  <si>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</si>
  <si>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</si>
  <si>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</si>
  <si>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</si>
  <si>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</si>
  <si>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</si>
  <si>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</si>
  <si>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</si>
  <si>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</si>
  <si>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</si>
  <si>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</si>
  <si>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</si>
  <si>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</si>
  <si>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</si>
  <si>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</si>
  <si>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</si>
  <si>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</si>
  <si>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</si>
  <si>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</si>
  <si>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</si>
  <si>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</si>
  <si>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</si>
  <si>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</si>
  <si>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</si>
  <si>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</si>
  <si>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</si>
  <si>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</si>
  <si>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</si>
  <si>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</si>
  <si>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</si>
  <si>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</si>
  <si>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</si>
  <si>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</si>
  <si>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</si>
  <si>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</si>
  <si>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</si>
  <si>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</si>
  <si>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</si>
  <si>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</si>
  <si>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</si>
  <si>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</si>
  <si>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</si>
  <si>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</si>
  <si>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</si>
  <si>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</si>
  <si>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</si>
  <si>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</si>
  <si>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</si>
  <si>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</si>
  <si>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</si>
  <si>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</si>
  <si>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</si>
  <si>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</si>
  <si>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</si>
  <si>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</si>
  <si>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</si>
  <si>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</si>
  <si>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</si>
  <si>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</si>
  <si>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</si>
  <si>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</si>
  <si>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</si>
  <si>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</si>
  <si>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</si>
  <si>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</si>
  <si>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</si>
  <si>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</si>
  <si>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</si>
  <si>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</si>
  <si>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</si>
  <si>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</si>
  <si>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</si>
  <si>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</si>
  <si>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</si>
  <si>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</si>
  <si>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</si>
  <si>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</si>
  <si>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</si>
  <si>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</si>
  <si>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</si>
  <si>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</si>
  <si>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</si>
  <si>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</si>
  <si>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</si>
  <si>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</si>
  <si>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</si>
  <si>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</si>
  <si>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</si>
  <si>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</si>
  <si>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</si>
  <si>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</si>
  <si>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</si>
  <si>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</si>
  <si>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</si>
  <si>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</si>
  <si>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</si>
  <si>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</si>
  <si>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</si>
  <si>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</si>
  <si>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</si>
  <si>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</si>
  <si>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</si>
  <si>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</si>
  <si>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</si>
  <si>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</si>
  <si>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</si>
  <si>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</si>
  <si>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</si>
  <si>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</si>
  <si>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</si>
  <si>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</si>
  <si>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</si>
  <si>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</si>
  <si>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</si>
  <si>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</si>
  <si>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</si>
  <si>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</si>
  <si>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</si>
  <si>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</si>
  <si>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</si>
  <si>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</si>
  <si>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</si>
  <si>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</si>
  <si>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</si>
  <si>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</si>
  <si>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</si>
  <si>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</si>
  <si>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</si>
  <si>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</si>
  <si>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</si>
  <si>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</si>
  <si>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</si>
  <si>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</si>
  <si>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</si>
  <si>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</si>
  <si>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</si>
  <si>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</si>
  <si>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</si>
  <si>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</si>
  <si>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</si>
  <si>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</si>
  <si>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</si>
  <si>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</si>
  <si>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</si>
  <si>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</si>
  <si>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</si>
  <si>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</si>
  <si>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</si>
  <si>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</si>
  <si>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</si>
  <si>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</si>
  <si>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</si>
  <si>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</si>
  <si>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</si>
  <si>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</si>
  <si>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</si>
  <si>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</si>
  <si>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</si>
  <si>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</si>
  <si>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</si>
  <si>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</si>
  <si>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</si>
  <si>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</si>
  <si>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</si>
  <si>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</si>
  <si>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</si>
  <si>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</si>
  <si>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</si>
  <si>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</si>
  <si>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</si>
  <si>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</si>
  <si>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</si>
  <si>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</si>
  <si>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</si>
  <si>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</si>
  <si>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</si>
  <si>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</si>
  <si>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</si>
  <si>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</si>
  <si>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</si>
  <si>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</si>
  <si>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</si>
  <si>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</si>
  <si>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</si>
  <si>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</si>
  <si>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</si>
  <si>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</si>
  <si>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</si>
  <si>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</si>
  <si>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</si>
  <si>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</si>
  <si>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</si>
  <si>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</si>
  <si>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</si>
  <si>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</si>
  <si>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</si>
  <si>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</si>
  <si>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</si>
  <si>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</si>
  <si>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</si>
  <si>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</si>
  <si>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</si>
  <si>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</si>
  <si>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</si>
  <si>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</si>
  <si>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</si>
  <si>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</si>
  <si>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</si>
  <si>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</si>
  <si>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</si>
  <si>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</si>
  <si>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</si>
  <si>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</si>
  <si>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</si>
  <si>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</si>
  <si>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</si>
  <si>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</si>
  <si>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</si>
  <si>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</si>
  <si>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</si>
  <si>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</si>
  <si>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</si>
  <si>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</si>
  <si>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</si>
  <si>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</si>
  <si>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</si>
  <si>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</si>
  <si>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</si>
  <si>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</si>
  <si>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</si>
  <si>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</si>
  <si>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</si>
  <si>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</si>
  <si>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</si>
  <si>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</si>
  <si>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</si>
  <si>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</si>
  <si>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</si>
  <si>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</si>
  <si>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</si>
  <si>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</si>
  <si>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</si>
  <si>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</si>
  <si>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</si>
  <si>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</si>
  <si>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</si>
  <si>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</si>
  <si>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</si>
  <si>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</si>
  <si>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</si>
  <si>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</si>
  <si>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</si>
  <si>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</si>
  <si>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</si>
  <si>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</si>
  <si>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</si>
  <si>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</si>
  <si>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</si>
  <si>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</si>
  <si>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</si>
  <si>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</si>
  <si>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</si>
  <si>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</si>
  <si>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</si>
  <si>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</si>
  <si>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</si>
  <si>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</si>
  <si>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</si>
  <si>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</si>
  <si>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</si>
  <si>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</si>
  <si>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</si>
  <si>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</si>
  <si>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</si>
  <si>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</si>
  <si>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</si>
  <si>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</si>
  <si>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</si>
  <si>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</si>
  <si>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</si>
  <si>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</si>
  <si>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</si>
  <si>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</si>
  <si>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</si>
  <si>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</si>
  <si>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</si>
  <si>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</si>
  <si>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</si>
  <si>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</si>
  <si>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</si>
  <si>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</si>
  <si>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</si>
  <si>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</si>
  <si>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</si>
  <si>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</si>
  <si>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</si>
  <si>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</si>
  <si>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</si>
  <si>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</si>
  <si>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</si>
  <si>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</si>
  <si>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</si>
  <si>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</si>
  <si>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</si>
  <si>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</si>
  <si>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</si>
  <si>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</si>
  <si>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</si>
  <si>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</si>
  <si>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</si>
  <si>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</si>
  <si>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</si>
  <si>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</si>
  <si>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</si>
  <si>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</si>
  <si>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</si>
  <si>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</si>
  <si>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</si>
  <si>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</si>
  <si>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</si>
  <si>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</si>
  <si>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</si>
  <si>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</si>
  <si>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</si>
  <si>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</si>
  <si>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</si>
  <si>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</si>
  <si>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</si>
  <si>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</si>
  <si>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</si>
  <si>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</si>
  <si>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</si>
  <si>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</si>
  <si>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</si>
  <si>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</si>
  <si>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</si>
  <si>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</si>
  <si>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</si>
  <si>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</si>
  <si>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</si>
  <si>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</si>
  <si>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</si>
  <si>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</si>
  <si>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</si>
  <si>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</si>
  <si>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</si>
  <si>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</si>
  <si>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</si>
  <si>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</si>
  <si>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</si>
  <si>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</si>
  <si>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</si>
  <si>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</si>
  <si>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</si>
  <si>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</si>
  <si>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</si>
  <si>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</si>
  <si>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</si>
  <si>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</si>
  <si>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</si>
  <si>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</si>
  <si>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</si>
  <si>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</si>
  <si>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</si>
  <si>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</si>
  <si>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</si>
  <si>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</si>
  <si>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</si>
  <si>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</si>
  <si>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</si>
  <si>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</si>
  <si>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</si>
  <si>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</si>
  <si>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</si>
  <si>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</si>
  <si>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</si>
  <si>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</si>
  <si>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</si>
  <si>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</si>
  <si>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</si>
  <si>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</si>
  <si>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</si>
  <si>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</si>
  <si>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</si>
  <si>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</si>
  <si>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</si>
  <si>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</si>
  <si>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</si>
  <si>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</si>
  <si>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</si>
  <si>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</si>
  <si>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</si>
  <si>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</si>
  <si>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</si>
  <si>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</si>
  <si>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</si>
  <si>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</si>
  <si>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</si>
  <si>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</si>
  <si>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</si>
  <si>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</si>
  <si>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</si>
  <si>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</si>
  <si>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</si>
  <si>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</si>
  <si>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</si>
  <si>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</si>
  <si>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</si>
  <si>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</si>
  <si>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</si>
  <si>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</si>
  <si>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</si>
  <si>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</si>
  <si>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</si>
  <si>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</si>
  <si>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</si>
  <si>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</si>
  <si>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</si>
  <si>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</si>
  <si>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</si>
  <si>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</si>
  <si>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</si>
  <si>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</si>
  <si>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</si>
  <si>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</si>
  <si>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</si>
  <si>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</si>
  <si>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</si>
  <si>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</si>
  <si>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</si>
  <si>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</si>
  <si>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</si>
  <si>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</si>
  <si>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</si>
  <si>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</si>
  <si>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</si>
  <si>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</si>
  <si>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</si>
  <si>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</si>
  <si>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</si>
  <si>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</si>
  <si>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</si>
  <si>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</si>
  <si>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</si>
  <si>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</si>
  <si>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</si>
  <si>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</si>
  <si>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</si>
  <si>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</si>
  <si>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</si>
  <si>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</si>
  <si>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</si>
  <si>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</si>
  <si>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</si>
  <si>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</si>
  <si>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</si>
  <si>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</si>
  <si>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</si>
  <si>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</si>
  <si>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</si>
  <si>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</si>
  <si>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</si>
  <si>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</si>
  <si>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</si>
  <si>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</si>
  <si>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</si>
  <si>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</si>
  <si>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</si>
  <si>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</si>
  <si>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</si>
  <si>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</si>
  <si>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</si>
  <si>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</si>
  <si>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</si>
  <si>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</si>
  <si>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</si>
  <si>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</si>
  <si>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</si>
  <si>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</si>
  <si>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</si>
  <si>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</si>
  <si>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</si>
  <si>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</si>
  <si>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</si>
  <si>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</si>
  <si>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</si>
  <si>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</si>
  <si>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</si>
  <si>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</si>
  <si>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</si>
  <si>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</si>
  <si>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</si>
  <si>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</si>
  <si>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</si>
  <si>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</si>
  <si>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</si>
  <si>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</si>
  <si>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</si>
  <si>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</si>
  <si>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</si>
  <si>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</si>
  <si>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</si>
  <si>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</si>
  <si>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</si>
  <si>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</si>
  <si>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</si>
  <si>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</si>
  <si>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</si>
  <si>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</si>
  <si>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</si>
  <si>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</si>
  <si>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</si>
  <si>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</si>
  <si>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</si>
  <si>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</si>
  <si>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</si>
  <si>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</si>
  <si>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</si>
  <si>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</si>
  <si>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</si>
  <si>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</si>
  <si>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</si>
  <si>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</si>
  <si>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</si>
  <si>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</si>
  <si>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</si>
  <si>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</si>
  <si>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</si>
  <si>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</si>
  <si>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</si>
  <si>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</si>
  <si>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</si>
  <si>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</si>
  <si>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</si>
  <si>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</si>
  <si>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</si>
  <si>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</si>
  <si>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</si>
  <si>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</si>
  <si>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</si>
  <si>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</si>
  <si>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</si>
  <si>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</si>
  <si>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</si>
  <si>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</si>
  <si>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</si>
  <si>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</si>
  <si>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</si>
  <si>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</si>
  <si>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</si>
  <si>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</si>
  <si>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</si>
  <si>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</si>
  <si>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</si>
  <si>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</si>
  <si>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</si>
  <si>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</si>
  <si>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</si>
  <si>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</si>
  <si>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</si>
  <si>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</si>
  <si>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</si>
  <si>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</si>
  <si>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</si>
  <si>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</si>
  <si>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</si>
  <si>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</si>
  <si>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</si>
  <si>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</si>
  <si>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</si>
  <si>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</si>
  <si>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</si>
  <si>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</si>
  <si>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</si>
  <si>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</si>
  <si>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</si>
  <si>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</si>
  <si>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</si>
  <si>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</si>
  <si>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</si>
  <si>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</si>
  <si>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</si>
  <si>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</si>
  <si>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</si>
  <si>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</si>
  <si>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</si>
  <si>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</si>
  <si>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</si>
  <si>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</si>
  <si>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</si>
  <si>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</si>
  <si>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</si>
  <si>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</si>
  <si>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</si>
  <si>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</si>
  <si>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</si>
  <si>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</si>
  <si>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</si>
  <si>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</si>
  <si>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</si>
  <si>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</si>
  <si>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</si>
  <si>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</si>
  <si>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</si>
  <si>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</si>
  <si>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</si>
  <si>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</si>
  <si>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</si>
  <si>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</si>
  <si>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</si>
  <si>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</si>
  <si>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</si>
  <si>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</si>
  <si>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</si>
  <si>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</si>
  <si>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</si>
  <si>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</si>
  <si>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</si>
  <si>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</si>
  <si>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</si>
  <si>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</si>
  <si>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</si>
  <si>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</si>
  <si>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</si>
  <si>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</si>
  <si>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</si>
  <si>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</si>
  <si>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</si>
  <si>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</si>
  <si>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</si>
  <si>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</si>
  <si>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</si>
  <si>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</si>
  <si>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</si>
  <si>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</si>
  <si>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</si>
  <si>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</si>
  <si>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</si>
  <si>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</si>
  <si>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</si>
  <si>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</si>
  <si>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</si>
  <si>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</si>
  <si>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</si>
  <si>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</si>
  <si>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</si>
  <si>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</si>
  <si>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</si>
  <si>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</si>
  <si>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</si>
  <si>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</si>
  <si>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</si>
  <si>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</si>
  <si>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</si>
  <si>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</si>
  <si>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</si>
  <si>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</si>
  <si>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</si>
  <si>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</si>
  <si>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</si>
  <si>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</si>
  <si>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</si>
  <si>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</si>
  <si>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</si>
  <si>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</si>
  <si>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</si>
  <si>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</si>
  <si>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</si>
  <si>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</si>
  <si>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</si>
  <si>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</si>
  <si>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</si>
  <si>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</si>
  <si>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</si>
  <si>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</si>
  <si>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</si>
  <si>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</si>
  <si>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</si>
  <si>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</si>
  <si>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</si>
  <si>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</si>
  <si>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</si>
  <si>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</si>
  <si>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</si>
  <si>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</si>
  <si>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</si>
  <si>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</si>
  <si>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</si>
  <si>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</si>
  <si>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</si>
  <si>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</si>
  <si>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</si>
  <si>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</si>
  <si>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</si>
  <si>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</si>
  <si>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</si>
  <si>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</si>
  <si>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</si>
  <si>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</si>
  <si>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</si>
  <si>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</si>
  <si>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</si>
  <si>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</si>
  <si>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</si>
  <si>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</si>
  <si>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</si>
  <si>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</si>
  <si>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</si>
  <si>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</si>
  <si>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</si>
  <si>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</si>
  <si>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</si>
  <si>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</si>
  <si>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</si>
  <si>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</si>
  <si>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</si>
  <si>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</si>
  <si>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</si>
  <si>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</si>
  <si>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</si>
  <si>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</si>
  <si>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</si>
  <si>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</si>
  <si>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</si>
  <si>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</si>
  <si>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</si>
  <si>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</si>
  <si>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</si>
  <si>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</si>
  <si>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</si>
  <si>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</si>
  <si>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</si>
  <si>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</si>
  <si>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</si>
  <si>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</si>
  <si>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</si>
  <si>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</si>
  <si>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</si>
  <si>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</si>
  <si>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</si>
  <si>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</si>
  <si>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</si>
  <si>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</si>
  <si>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</si>
  <si>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</si>
  <si>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</si>
  <si>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</si>
  <si>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</si>
  <si>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</si>
  <si>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</si>
  <si>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</si>
  <si>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</si>
  <si>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</si>
  <si>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</si>
  <si>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</si>
  <si>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</si>
  <si>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</si>
  <si>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</si>
  <si>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</si>
  <si>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</si>
  <si>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</si>
  <si>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</si>
  <si>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</si>
  <si>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</si>
  <si>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</si>
  <si>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</si>
  <si>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</si>
  <si>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</si>
  <si>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</si>
  <si>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</si>
  <si>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</si>
  <si>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</si>
  <si>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</si>
  <si>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</si>
  <si>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</si>
  <si>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</si>
  <si>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</si>
  <si>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</si>
  <si>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</si>
  <si>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</si>
  <si>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</si>
  <si>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</si>
  <si>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</si>
  <si>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</si>
  <si>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</si>
  <si>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</si>
  <si>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</si>
  <si>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</si>
  <si>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</si>
  <si>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</si>
  <si>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</si>
  <si>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</si>
  <si>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</si>
  <si>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</si>
  <si>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</si>
  <si>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</si>
  <si>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</si>
  <si>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</si>
  <si>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</si>
  <si>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</si>
  <si>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</si>
  <si>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</si>
  <si>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</si>
  <si>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</si>
  <si>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</si>
  <si>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</si>
  <si>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</si>
  <si>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</si>
  <si>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</si>
  <si>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</si>
  <si>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</si>
  <si>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</si>
  <si>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</si>
  <si>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</si>
  <si>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</si>
  <si>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</si>
  <si>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</si>
  <si>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</si>
  <si>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</si>
  <si>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</si>
  <si>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</si>
  <si>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</si>
  <si>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</si>
  <si>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</si>
  <si>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</si>
  <si>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</si>
  <si>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</si>
  <si>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</si>
  <si>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</si>
  <si>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</si>
  <si>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</si>
  <si>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</si>
  <si>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</si>
  <si>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</si>
  <si>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</si>
  <si>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</si>
  <si>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</si>
  <si>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</si>
  <si>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</si>
  <si>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</si>
  <si>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</si>
  <si>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</si>
  <si>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</si>
  <si>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</si>
  <si>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</si>
  <si>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</si>
  <si>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</si>
  <si>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</si>
  <si>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</si>
  <si>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</si>
  <si>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</si>
  <si>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</si>
  <si>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</si>
  <si>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</si>
  <si>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</si>
  <si>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</si>
  <si>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</si>
  <si>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</si>
  <si>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</si>
  <si>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</si>
  <si>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</si>
  <si>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</si>
  <si>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</si>
  <si>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</si>
  <si>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</si>
  <si>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</si>
  <si>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</si>
  <si>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</si>
  <si>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</si>
  <si>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</si>
  <si>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</si>
  <si>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</si>
  <si>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</si>
  <si>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</si>
  <si>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</si>
  <si>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</si>
  <si>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</si>
  <si>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</si>
  <si>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</si>
  <si>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</si>
  <si>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</si>
  <si>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</si>
  <si>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</si>
  <si>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</si>
  <si>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</si>
  <si>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</si>
  <si>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</si>
  <si>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</si>
  <si>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</si>
  <si>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</si>
  <si>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</si>
  <si>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</si>
  <si>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</si>
  <si>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</si>
  <si>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</si>
  <si>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</si>
  <si>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</si>
  <si>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</si>
  <si>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</si>
  <si>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</si>
  <si>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</si>
  <si>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</si>
  <si>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</si>
  <si>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</si>
  <si>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</si>
  <si>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</si>
  <si>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</si>
  <si>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</si>
  <si>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</si>
  <si>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</si>
  <si>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</si>
  <si>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</si>
  <si>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</si>
  <si>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</si>
  <si>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</si>
  <si>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</si>
  <si>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</si>
  <si>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</si>
  <si>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</si>
  <si>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</si>
  <si>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</si>
  <si>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</si>
  <si>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</si>
  <si>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</si>
  <si>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</si>
  <si>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</si>
  <si>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</si>
  <si>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</si>
  <si>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</si>
  <si>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</si>
  <si>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</si>
  <si>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</si>
  <si>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</si>
  <si>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</si>
  <si>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</si>
  <si>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</si>
  <si>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</si>
  <si>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</si>
  <si>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</si>
  <si>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</si>
  <si>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</si>
  <si>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</si>
  <si>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</si>
  <si>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</si>
  <si>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</si>
  <si>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</si>
  <si>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</si>
  <si>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</si>
  <si>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</si>
  <si>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</si>
  <si>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</si>
  <si>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</si>
  <si>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</si>
  <si>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</si>
  <si>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</si>
  <si>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</si>
  <si>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</si>
  <si>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</si>
  <si>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</si>
  <si>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</si>
  <si>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</si>
  <si>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</si>
  <si>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</si>
  <si>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</si>
  <si>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</si>
  <si>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</si>
  <si>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</si>
  <si>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</si>
  <si>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</si>
  <si>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</si>
  <si>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</si>
  <si>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</si>
  <si>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</si>
  <si>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</si>
  <si>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</si>
  <si>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</si>
  <si>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</si>
  <si>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</si>
  <si>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</si>
  <si>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</si>
  <si>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</si>
  <si>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</si>
  <si>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</si>
  <si>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</si>
  <si>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</si>
  <si>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</si>
  <si>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</si>
  <si>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</si>
  <si>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</si>
  <si>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</si>
  <si>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</si>
  <si>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</si>
  <si>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</si>
  <si>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</si>
  <si>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</si>
  <si>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</si>
  <si>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</si>
  <si>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</si>
  <si>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</si>
  <si>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</si>
  <si>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</si>
  <si>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</si>
  <si>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</si>
  <si>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</si>
  <si>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</si>
  <si>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</si>
  <si>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</si>
  <si>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</si>
  <si>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</si>
  <si>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</si>
  <si>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</si>
  <si>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</si>
  <si>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</si>
  <si>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</si>
  <si>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</si>
  <si>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</si>
  <si>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</si>
  <si>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</si>
  <si>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</si>
  <si>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</si>
  <si>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</si>
  <si>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</si>
  <si>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</si>
  <si>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</si>
  <si>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</si>
  <si>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</si>
  <si>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</si>
  <si>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</si>
  <si>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</si>
  <si>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</si>
  <si>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</si>
  <si>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</si>
  <si>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</si>
  <si>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</si>
  <si>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</si>
  <si>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</si>
  <si>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</si>
  <si>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</si>
  <si>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</si>
  <si>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</si>
  <si>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</si>
  <si>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</si>
  <si>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</si>
  <si>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</si>
  <si>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</si>
  <si>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</si>
  <si>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</si>
  <si>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</si>
  <si>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</si>
  <si>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</si>
  <si>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</si>
  <si>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</si>
  <si>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</si>
  <si>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</si>
  <si>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</si>
  <si>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</si>
  <si>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</si>
  <si>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</si>
  <si>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</si>
  <si>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</si>
  <si>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</si>
  <si>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</si>
  <si>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</si>
  <si>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</si>
  <si>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</si>
  <si>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</si>
  <si>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</si>
  <si>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</si>
  <si>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</si>
  <si>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</si>
  <si>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</si>
  <si>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</si>
  <si>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</si>
  <si>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</si>
  <si>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</si>
  <si>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</si>
  <si>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</si>
  <si>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</si>
  <si>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</si>
  <si>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</si>
  <si>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</si>
  <si>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</si>
  <si>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</si>
  <si>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</si>
  <si>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</si>
  <si>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</si>
  <si>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</si>
  <si>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</si>
  <si>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</si>
  <si>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</si>
  <si>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</si>
  <si>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</si>
  <si>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</si>
  <si>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</si>
  <si>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</si>
  <si>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</si>
  <si>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</si>
  <si>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</si>
  <si>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</si>
  <si>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</si>
  <si>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</si>
  <si>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</si>
  <si>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</si>
  <si>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</si>
  <si>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</si>
  <si>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</si>
  <si>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</si>
  <si>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</si>
  <si>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</si>
  <si>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</si>
  <si>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</si>
  <si>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</si>
  <si>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</si>
  <si>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</si>
  <si>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</si>
  <si>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</si>
  <si>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</si>
  <si>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</si>
  <si>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</si>
  <si>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</si>
  <si>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</si>
  <si>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</si>
  <si>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</si>
  <si>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</si>
  <si>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</si>
  <si>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</si>
  <si>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</si>
  <si>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</si>
  <si>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</si>
  <si>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</si>
  <si>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</si>
  <si>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</si>
  <si>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</si>
  <si>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</si>
  <si>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</si>
  <si>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</si>
  <si>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</si>
  <si>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</si>
  <si>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</si>
  <si>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</si>
  <si>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</si>
  <si>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</si>
  <si>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</si>
  <si>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</si>
  <si>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</si>
  <si>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</si>
  <si>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</si>
  <si>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</si>
  <si>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</si>
  <si>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</si>
  <si>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</si>
  <si>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</si>
  <si>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</si>
  <si>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</si>
  <si>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</si>
  <si>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</si>
  <si>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</si>
  <si>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</si>
  <si>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</si>
  <si>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</si>
  <si>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</si>
  <si>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</si>
  <si>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</si>
  <si>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</si>
  <si>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</si>
  <si>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</si>
  <si>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</si>
  <si>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</si>
  <si>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</si>
  <si>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</si>
  <si>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</si>
  <si>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</si>
  <si>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</si>
  <si>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</si>
  <si>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</si>
  <si>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</si>
  <si>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</si>
  <si>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</si>
  <si>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</si>
  <si>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</si>
  <si>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</si>
  <si>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</si>
  <si>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</si>
  <si>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</si>
  <si>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</si>
  <si>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</si>
  <si>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</si>
  <si>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</si>
  <si>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</si>
  <si>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</si>
  <si>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</si>
  <si>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</si>
  <si>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</si>
  <si>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</si>
  <si>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</si>
  <si>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</si>
  <si>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</si>
  <si>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</si>
  <si>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</si>
  <si>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</si>
  <si>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</si>
  <si>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</si>
  <si>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</si>
  <si>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</si>
  <si>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</si>
  <si>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</si>
  <si>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</si>
  <si>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</si>
  <si>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</si>
  <si>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</si>
  <si>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</si>
  <si>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</si>
  <si>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</si>
  <si>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</si>
  <si>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</si>
  <si>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</si>
  <si>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</si>
  <si>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</si>
  <si>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</si>
  <si>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</si>
  <si>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</si>
  <si>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</si>
  <si>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</si>
  <si>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</si>
  <si>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</si>
  <si>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</si>
  <si>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</si>
  <si>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</si>
  <si>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</si>
  <si>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</si>
  <si>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</si>
  <si>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</si>
  <si>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</si>
  <si>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</si>
  <si>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</si>
  <si>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</si>
  <si>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</si>
  <si>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</si>
  <si>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</si>
  <si>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</si>
  <si>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</si>
  <si>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</si>
  <si>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</si>
  <si>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</si>
  <si>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</si>
  <si>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</si>
  <si>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</si>
  <si>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</si>
  <si>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</si>
  <si>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</si>
  <si>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</si>
  <si>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</si>
  <si>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</si>
  <si>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</si>
  <si>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</si>
  <si>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</si>
  <si>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</si>
  <si>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</si>
  <si>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</si>
  <si>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</si>
  <si>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</si>
  <si>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</si>
  <si>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</si>
  <si>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</si>
  <si>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</si>
  <si>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</si>
  <si>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</si>
  <si>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</si>
  <si>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</si>
  <si>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</si>
  <si>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</si>
  <si>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</si>
  <si>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</si>
  <si>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</si>
  <si>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</si>
  <si>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</si>
  <si>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</si>
  <si>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</si>
  <si>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</si>
  <si>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</si>
  <si>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</si>
  <si>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</si>
  <si>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</si>
  <si>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</si>
  <si>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</si>
  <si>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</si>
  <si>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</si>
  <si>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</si>
  <si>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</si>
  <si>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</si>
  <si>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</si>
  <si>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</si>
  <si>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</si>
  <si>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</si>
  <si>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</si>
  <si>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</si>
  <si>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</si>
  <si>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</si>
  <si>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</si>
  <si>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</si>
  <si>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</si>
  <si>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</si>
  <si>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</si>
  <si>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</si>
  <si>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</si>
  <si>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</si>
  <si>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</si>
  <si>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</si>
  <si>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</si>
  <si>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</si>
  <si>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</si>
  <si>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</si>
  <si>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</si>
  <si>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</si>
  <si>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</si>
  <si>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</si>
  <si>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</si>
  <si>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</si>
  <si>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</si>
  <si>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</si>
  <si>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</si>
  <si>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</si>
  <si>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</si>
  <si>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</si>
  <si>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</si>
  <si>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</si>
  <si>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</si>
  <si>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</si>
  <si>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</si>
  <si>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</si>
  <si>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</si>
  <si>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</si>
  <si>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</si>
  <si>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</si>
  <si>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</si>
  <si>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</si>
  <si>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</si>
  <si>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</si>
  <si>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</si>
  <si>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</si>
  <si>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</si>
  <si>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</si>
  <si>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</si>
  <si>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</si>
  <si>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</si>
  <si>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</si>
  <si>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</si>
  <si>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</si>
  <si>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</si>
  <si>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</si>
  <si>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</si>
  <si>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</si>
  <si>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</si>
  <si>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</si>
  <si>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</si>
  <si>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</si>
  <si>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</si>
  <si>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</si>
  <si>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</si>
  <si>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</si>
  <si>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</si>
  <si>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</si>
  <si>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</si>
  <si>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</si>
  <si>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</si>
  <si>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</si>
  <si>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</si>
  <si>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</si>
  <si>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</si>
  <si>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</si>
  <si>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</si>
  <si>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</si>
  <si>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</si>
  <si>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</si>
  <si>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</si>
  <si>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</si>
  <si>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</si>
  <si>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</si>
  <si>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</si>
  <si>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</si>
  <si>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</si>
  <si>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</si>
  <si>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</si>
  <si>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</si>
  <si>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</si>
  <si>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</si>
  <si>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</si>
  <si>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</si>
  <si>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</si>
  <si>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</si>
  <si>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</si>
  <si>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</si>
  <si>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</si>
  <si>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</si>
  <si>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</si>
  <si>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</si>
  <si>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</si>
  <si>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</si>
  <si>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</si>
  <si>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</si>
  <si>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</si>
  <si>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</si>
  <si>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</si>
  <si>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</si>
  <si>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</si>
  <si>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</si>
  <si>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</si>
  <si>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</si>
  <si>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</si>
  <si>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</si>
  <si>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</si>
  <si>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</si>
  <si>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</si>
  <si>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</si>
  <si>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</si>
  <si>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</si>
  <si>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</si>
  <si>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</si>
  <si>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</si>
  <si>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</si>
  <si>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</si>
  <si>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</si>
  <si>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</si>
  <si>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</si>
  <si>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</si>
  <si>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</si>
  <si>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</si>
  <si>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</si>
  <si>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</si>
  <si>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</si>
  <si>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</si>
  <si>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</si>
  <si>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</si>
  <si>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</si>
  <si>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</si>
  <si>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</si>
  <si>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</si>
  <si>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</si>
  <si>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</si>
  <si>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</si>
  <si>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</si>
  <si>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</si>
  <si>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</si>
  <si>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</si>
  <si>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</si>
  <si>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</si>
  <si>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</si>
  <si>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</si>
  <si>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</si>
  <si>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</si>
  <si>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</si>
  <si>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</si>
  <si>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</si>
  <si>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</si>
  <si>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</si>
  <si>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</si>
  <si>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</si>
  <si>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</si>
  <si>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</si>
  <si>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</si>
  <si>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</si>
  <si>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</si>
  <si>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</si>
  <si>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</si>
  <si>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</si>
  <si>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</si>
  <si>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</si>
  <si>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</si>
  <si>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</si>
  <si>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</si>
  <si>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</si>
  <si>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</si>
  <si>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</si>
  <si>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</si>
  <si>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</si>
  <si>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</si>
  <si>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</si>
  <si>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</si>
  <si>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</si>
  <si>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</si>
  <si>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</si>
  <si>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</si>
  <si>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</si>
  <si>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</si>
  <si>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</si>
  <si>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</si>
  <si>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</si>
  <si>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</si>
  <si>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</si>
  <si>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</si>
  <si>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</si>
  <si>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</si>
  <si>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</si>
  <si>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</si>
  <si>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</si>
  <si>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</si>
  <si>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</si>
  <si>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</si>
  <si>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</si>
  <si>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</si>
  <si>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</si>
  <si>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</si>
  <si>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</si>
  <si>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</si>
  <si>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</si>
  <si>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</si>
  <si>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</si>
  <si>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</si>
  <si>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</si>
  <si>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</si>
  <si>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</si>
  <si>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</si>
  <si>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</si>
  <si>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</si>
  <si>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</si>
  <si>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</si>
  <si>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</si>
  <si>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</si>
  <si>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</si>
  <si>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</si>
  <si>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</si>
  <si>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</si>
  <si>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</si>
  <si>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</si>
  <si>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</si>
  <si>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</si>
  <si>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</si>
  <si>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</si>
  <si>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</si>
  <si>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</si>
  <si>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</si>
  <si>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</si>
  <si>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</si>
  <si>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</si>
  <si>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</si>
  <si>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</si>
  <si>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</si>
  <si>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</si>
  <si>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</si>
  <si>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</si>
  <si>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</si>
  <si>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</si>
  <si>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</si>
  <si>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</si>
  <si>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</si>
  <si>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</si>
  <si>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</si>
  <si>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</si>
  <si>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</si>
  <si>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</si>
  <si>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</si>
  <si>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</si>
  <si>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</si>
  <si>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</si>
  <si>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</si>
  <si>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</si>
  <si>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</si>
  <si>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</si>
  <si>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</si>
  <si>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</si>
  <si>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</si>
  <si>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</si>
  <si>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</si>
  <si>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</si>
  <si>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</si>
  <si>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</si>
  <si>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</si>
  <si>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</si>
  <si>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</si>
  <si>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</si>
  <si>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</si>
  <si>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</si>
  <si>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</si>
  <si>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</si>
  <si>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</si>
  <si>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</si>
  <si>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</si>
  <si>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</si>
  <si>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</si>
  <si>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</si>
  <si>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</si>
  <si>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</si>
  <si>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</si>
  <si>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</si>
  <si>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</si>
  <si>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</si>
  <si>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</si>
  <si>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</si>
  <si>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</si>
  <si>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</si>
  <si>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</si>
  <si>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</si>
  <si>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</si>
  <si>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</si>
  <si>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</si>
  <si>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</si>
  <si>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</si>
  <si>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</si>
  <si>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</si>
  <si>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</si>
  <si>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</si>
  <si>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</si>
  <si>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</si>
  <si>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</si>
  <si>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</si>
  <si>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</si>
  <si>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</si>
  <si>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</si>
  <si>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</si>
  <si>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</si>
  <si>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</si>
  <si>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</si>
  <si>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</si>
  <si>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</si>
  <si>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</si>
  <si>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</si>
  <si>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</si>
  <si>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</si>
  <si>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</si>
  <si>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</si>
  <si>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</si>
  <si>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</si>
  <si>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</si>
  <si>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</si>
  <si>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</si>
  <si>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</si>
  <si>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</si>
  <si>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</si>
  <si>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</si>
  <si>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</si>
  <si>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</si>
  <si>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</si>
  <si>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</si>
  <si>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</si>
  <si>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</si>
  <si>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</si>
  <si>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</si>
  <si>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</si>
  <si>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</si>
  <si>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</si>
  <si>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</si>
  <si>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</si>
  <si>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</si>
  <si>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</si>
  <si>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</si>
  <si>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</si>
  <si>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</si>
  <si>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</si>
  <si>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</si>
  <si>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</si>
  <si>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</si>
  <si>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</si>
  <si>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</si>
  <si>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</si>
  <si>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</si>
  <si>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</si>
  <si>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</si>
  <si>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</si>
  <si>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</si>
  <si>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</si>
  <si>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</si>
  <si>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</si>
  <si>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</si>
  <si>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</si>
  <si>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</si>
  <si>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</si>
  <si>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</si>
  <si>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</si>
  <si>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</si>
  <si>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</si>
  <si>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</si>
  <si>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</si>
  <si>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</si>
  <si>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</si>
  <si>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</si>
  <si>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</si>
  <si>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</si>
  <si>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</si>
  <si>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</si>
  <si>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</si>
  <si>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</si>
  <si>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</si>
  <si>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</si>
  <si>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</si>
  <si>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</si>
  <si>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</si>
  <si>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</si>
  <si>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</si>
  <si>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</si>
  <si>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</si>
  <si>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</si>
  <si>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</si>
  <si>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</si>
  <si>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</si>
  <si>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</si>
  <si>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</si>
  <si>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</si>
  <si>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</si>
  <si>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</si>
  <si>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</si>
  <si>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</si>
  <si>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</si>
  <si>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</si>
  <si>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</si>
  <si>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</si>
  <si>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</si>
  <si>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</si>
  <si>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</si>
  <si>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</si>
  <si>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</si>
  <si>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</si>
  <si>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</si>
  <si>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</si>
  <si>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</si>
  <si>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</si>
  <si>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</si>
  <si>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</si>
  <si>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</si>
  <si>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</si>
  <si>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</si>
  <si>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</si>
  <si>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</si>
  <si>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</si>
  <si>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</si>
  <si>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</si>
  <si>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</si>
  <si>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</si>
  <si>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</si>
  <si>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</si>
  <si>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</si>
  <si>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</si>
  <si>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</si>
  <si>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</si>
  <si>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</si>
  <si>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</si>
  <si>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</si>
  <si>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</si>
  <si>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</si>
  <si>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</si>
  <si>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</si>
  <si>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</si>
  <si>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</si>
  <si>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</si>
  <si>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</si>
  <si>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</si>
  <si>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</si>
  <si>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</si>
  <si>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</si>
  <si>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</si>
  <si>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</si>
  <si>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</si>
  <si>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</si>
  <si>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</si>
  <si>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</si>
  <si>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</si>
  <si>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</si>
  <si>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</si>
  <si>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</si>
  <si>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</si>
  <si>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</si>
  <si>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</si>
  <si>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</si>
  <si>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</si>
  <si>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</si>
  <si>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</si>
  <si>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</si>
  <si>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</si>
  <si>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</si>
  <si>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</si>
  <si>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</si>
  <si>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</si>
  <si>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</si>
  <si>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</si>
  <si>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</si>
  <si>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</si>
  <si>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</si>
  <si>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</si>
  <si>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</si>
  <si>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</si>
  <si>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</si>
  <si>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</si>
  <si>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</si>
  <si>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</si>
  <si>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</si>
  <si>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</si>
  <si>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</si>
  <si>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</si>
  <si>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</si>
  <si>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</si>
  <si>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</si>
  <si>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</si>
  <si>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</si>
  <si>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</si>
  <si>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</si>
  <si>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</si>
  <si>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</si>
  <si>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</si>
  <si>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</si>
  <si>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</si>
  <si>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</si>
  <si>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</si>
  <si>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</si>
  <si>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</si>
  <si>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</si>
  <si>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</si>
  <si>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</si>
  <si>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</si>
  <si>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</si>
  <si>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</si>
  <si>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</si>
  <si>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</si>
  <si>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</si>
  <si>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</si>
  <si>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</si>
  <si>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</si>
  <si>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</si>
  <si>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</si>
  <si>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</si>
  <si>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</si>
  <si>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</si>
  <si>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</si>
  <si>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</si>
  <si>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</si>
  <si>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</si>
  <si>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</si>
  <si>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</si>
  <si>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</si>
  <si>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</si>
  <si>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</si>
  <si>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</si>
  <si>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</si>
  <si>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</si>
  <si>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</si>
  <si>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</si>
  <si>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</si>
  <si>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</si>
  <si>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</si>
  <si>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</si>
  <si>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</si>
  <si>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</si>
  <si>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</si>
  <si>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</si>
  <si>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</si>
  <si>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</si>
  <si>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</si>
  <si>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</si>
  <si>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</si>
  <si>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</si>
  <si>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</si>
  <si>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</si>
  <si>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</si>
  <si>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</si>
  <si>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</si>
  <si>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</si>
  <si>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</si>
  <si>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</si>
  <si>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</si>
  <si>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</si>
  <si>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</si>
  <si>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</si>
  <si>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</si>
  <si>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</si>
  <si>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</si>
  <si>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</si>
  <si>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</si>
  <si>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</si>
  <si>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</si>
  <si>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</si>
  <si>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</si>
  <si>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</si>
  <si>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</si>
  <si>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</si>
  <si>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</si>
  <si>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</si>
  <si>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</si>
  <si>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</si>
  <si>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</si>
  <si>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</si>
  <si>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</si>
  <si>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</si>
  <si>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</si>
  <si>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</si>
  <si>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</si>
  <si>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</si>
  <si>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</si>
  <si>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</si>
  <si>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</si>
  <si>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</si>
  <si>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</si>
  <si>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</si>
  <si>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</si>
  <si>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</si>
  <si>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</si>
  <si>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</si>
  <si>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</si>
  <si>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</si>
  <si>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</si>
  <si>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</si>
  <si>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</si>
  <si>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</si>
  <si>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</si>
  <si>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</si>
  <si>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</si>
  <si>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</si>
  <si>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</si>
  <si>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</si>
  <si>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</si>
  <si>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</si>
  <si>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</si>
  <si>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</si>
  <si>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</si>
  <si>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</si>
  <si>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</si>
  <si>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</si>
  <si>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</si>
  <si>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</si>
  <si>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</si>
  <si>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</si>
  <si>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</si>
  <si>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</si>
  <si>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</si>
  <si>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</si>
  <si>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</si>
  <si>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</si>
  <si>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</si>
  <si>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</si>
  <si>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</si>
  <si>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</si>
  <si>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</si>
  <si>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</si>
  <si>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</si>
  <si>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</si>
  <si>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</si>
  <si>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</si>
  <si>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</si>
  <si>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</si>
  <si>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</si>
  <si>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</si>
  <si>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</si>
  <si>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</si>
  <si>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</si>
  <si>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</si>
  <si>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</si>
  <si>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</si>
  <si>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</si>
  <si>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</si>
  <si>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</si>
  <si>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</si>
  <si>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</si>
  <si>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</si>
  <si>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</si>
  <si>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</si>
  <si>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</si>
  <si>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</si>
  <si>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</si>
  <si>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</si>
  <si>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</si>
  <si>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</si>
  <si>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</si>
  <si>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</si>
  <si>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</si>
  <si>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</si>
  <si>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</si>
  <si>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</si>
  <si>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</si>
  <si>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</si>
  <si>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</si>
  <si>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</si>
  <si>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</si>
  <si>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</si>
  <si>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</si>
  <si>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</si>
  <si>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</si>
  <si>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</si>
  <si>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</si>
  <si>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</si>
  <si>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</si>
  <si>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</si>
  <si>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</si>
  <si>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</si>
  <si>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</si>
  <si>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</si>
  <si>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</si>
  <si>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</si>
  <si>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</si>
  <si>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</si>
  <si>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</si>
  <si>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</si>
  <si>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</si>
  <si>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</si>
  <si>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</si>
  <si>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</si>
  <si>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</si>
  <si>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</si>
  <si>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</si>
  <si>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</si>
  <si>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</si>
  <si>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</si>
  <si>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</si>
  <si>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</si>
  <si>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</si>
  <si>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</si>
  <si>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</si>
  <si>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</si>
  <si>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</si>
  <si>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</si>
  <si>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</si>
  <si>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</si>
  <si>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</si>
  <si>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</si>
  <si>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</si>
  <si>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</si>
  <si>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</si>
  <si>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</si>
  <si>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</si>
  <si>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</si>
  <si>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</si>
  <si>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</si>
  <si>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</si>
  <si>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</si>
  <si>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</si>
  <si>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</si>
  <si>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</si>
  <si>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</si>
  <si>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</si>
  <si>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</si>
  <si>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</si>
  <si>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</si>
  <si>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</si>
  <si>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</si>
  <si>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</si>
  <si>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</si>
  <si>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</si>
  <si>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</si>
  <si>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</si>
  <si>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</si>
  <si>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</si>
  <si>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</si>
  <si>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</si>
  <si>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</si>
  <si>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</si>
  <si>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</si>
  <si>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</si>
  <si>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</si>
  <si>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</si>
  <si>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</si>
  <si>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</si>
  <si>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</si>
  <si>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</si>
  <si>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</si>
  <si>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</si>
  <si>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</si>
  <si>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</si>
  <si>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</si>
  <si>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</si>
  <si>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</si>
  <si>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</si>
  <si>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</si>
  <si>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</si>
  <si>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</si>
  <si>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</si>
  <si>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</si>
  <si>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</si>
  <si>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</si>
  <si>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</si>
  <si>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</si>
  <si>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</si>
  <si>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</si>
  <si>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</si>
  <si>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</si>
  <si>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</si>
  <si>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</si>
  <si>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</si>
  <si>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</si>
  <si>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</si>
  <si>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</si>
  <si>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</si>
  <si>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</si>
  <si>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</si>
  <si>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</si>
  <si>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</si>
  <si>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</si>
  <si>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</si>
  <si>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</si>
  <si>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</si>
  <si>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</si>
  <si>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</si>
  <si>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</si>
  <si>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</si>
  <si>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</si>
  <si>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</si>
  <si>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</si>
  <si>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</si>
  <si>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</si>
  <si>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</si>
  <si>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</si>
  <si>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</si>
  <si>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</si>
  <si>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</si>
  <si>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</si>
  <si>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</si>
  <si>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</si>
  <si>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</si>
  <si>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</si>
  <si>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</si>
  <si>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</si>
  <si>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</si>
  <si>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</si>
  <si>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</si>
  <si>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</si>
  <si>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</si>
  <si>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</si>
  <si>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</si>
  <si>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</si>
  <si>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</si>
  <si>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</si>
  <si>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</si>
  <si>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</si>
  <si>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</si>
  <si>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</si>
  <si>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</si>
  <si>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</si>
  <si>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</si>
  <si>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</si>
  <si>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</si>
  <si>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</si>
  <si>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</si>
  <si>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</si>
  <si>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</si>
  <si>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</si>
  <si>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</si>
  <si>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</si>
  <si>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</si>
  <si>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</si>
  <si>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</si>
  <si>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</si>
  <si>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</si>
  <si>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</si>
  <si>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</si>
  <si>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</si>
  <si>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</si>
  <si>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</si>
  <si>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</si>
  <si>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</si>
  <si>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</si>
  <si>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</si>
  <si>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</si>
  <si>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</si>
  <si>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</si>
  <si>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</si>
  <si>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</si>
  <si>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</si>
  <si>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</si>
  <si>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</si>
  <si>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</si>
  <si>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</si>
  <si>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</si>
  <si>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</si>
  <si>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</si>
  <si>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</si>
  <si>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</si>
  <si>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</si>
  <si>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</si>
  <si>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</si>
  <si>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</si>
  <si>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</si>
  <si>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</si>
  <si>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</si>
  <si>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</si>
  <si>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</si>
  <si>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</si>
  <si>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</si>
  <si>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</si>
  <si>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</si>
  <si>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</si>
  <si>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</si>
  <si>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</si>
  <si>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</si>
  <si>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</si>
  <si>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</si>
  <si>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</si>
  <si>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</si>
  <si>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</si>
  <si>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</si>
  <si>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</si>
  <si>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</si>
  <si>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</si>
  <si>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</si>
  <si>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</si>
  <si>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</si>
  <si>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</si>
  <si>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</si>
  <si>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</si>
  <si>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</si>
  <si>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</si>
  <si>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</si>
  <si>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</si>
  <si>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</si>
  <si>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</si>
  <si>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</si>
  <si>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</si>
  <si>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</si>
  <si>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</si>
  <si>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</si>
  <si>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</si>
  <si>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</si>
  <si>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</si>
  <si>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</si>
  <si>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</si>
  <si>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</si>
  <si>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</si>
  <si>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</si>
  <si>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</si>
  <si>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</si>
  <si>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</si>
  <si>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</si>
  <si>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</si>
  <si>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</si>
  <si>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</si>
  <si>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</si>
  <si>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</si>
  <si>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</si>
  <si>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</si>
  <si>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</si>
  <si>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</si>
  <si>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</si>
  <si>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</si>
  <si>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</si>
  <si>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</si>
  <si>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</si>
  <si>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</si>
  <si>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</si>
  <si>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</si>
  <si>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</si>
  <si>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</si>
  <si>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</si>
  <si>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</si>
  <si>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</si>
  <si>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</si>
  <si>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</si>
  <si>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</si>
  <si>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</si>
  <si>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</si>
  <si>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</si>
  <si>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</si>
  <si>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</si>
  <si>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</si>
  <si>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</si>
  <si>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</si>
  <si>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</si>
  <si>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</si>
  <si>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</si>
  <si>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</si>
  <si>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</si>
  <si>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</si>
  <si>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</si>
  <si>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</si>
  <si>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</si>
  <si>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</si>
  <si>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</si>
  <si>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</si>
  <si>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</si>
  <si>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</si>
  <si>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</si>
  <si>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</si>
  <si>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</si>
  <si>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</si>
  <si>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</si>
  <si>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</si>
  <si>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</si>
  <si>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</si>
  <si>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</si>
  <si>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</si>
  <si>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</si>
  <si>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</si>
  <si>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</si>
  <si>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</si>
  <si>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</si>
  <si>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</si>
  <si>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</si>
  <si>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</si>
  <si>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</si>
  <si>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</si>
  <si>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</si>
  <si>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</si>
  <si>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</si>
  <si>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</si>
  <si>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</si>
  <si>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</si>
  <si>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</si>
  <si>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</si>
  <si>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</si>
  <si>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</si>
  <si>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</si>
  <si>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</si>
  <si>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</si>
  <si>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</si>
  <si>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</si>
  <si>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</si>
  <si>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</si>
  <si>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</si>
  <si>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</si>
  <si>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</si>
  <si>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</si>
  <si>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</si>
  <si>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</si>
  <si>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</si>
  <si>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</si>
  <si>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</si>
  <si>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</si>
  <si>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</si>
  <si>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</si>
  <si>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</si>
  <si>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</si>
  <si>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</si>
  <si>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</si>
  <si>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</si>
  <si>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</si>
  <si>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</si>
  <si>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</si>
  <si>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</si>
  <si>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</si>
  <si>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</si>
  <si>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</si>
  <si>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</si>
  <si>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</si>
  <si>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</si>
  <si>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</si>
  <si>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</si>
  <si>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</si>
  <si>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</si>
  <si>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</si>
  <si>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</si>
  <si>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</si>
  <si>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</si>
  <si>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</si>
  <si>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</si>
  <si>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</si>
  <si>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</si>
  <si>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</si>
  <si>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</si>
  <si>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</si>
  <si>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</si>
  <si>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</si>
  <si>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</si>
  <si>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</si>
  <si>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</si>
  <si>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</si>
  <si>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</si>
  <si>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</si>
  <si>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</si>
  <si>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</si>
  <si>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</si>
  <si>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</si>
  <si>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</si>
  <si>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</si>
  <si>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</si>
  <si>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</si>
  <si>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</si>
  <si>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</si>
  <si>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</si>
  <si>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</si>
  <si>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</si>
  <si>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</si>
  <si>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</si>
  <si>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</si>
  <si>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</si>
  <si>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</si>
  <si>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</si>
  <si>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</si>
  <si>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</si>
  <si>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</si>
  <si>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</si>
  <si>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</si>
  <si>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</si>
  <si>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</si>
  <si>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</si>
  <si>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</si>
  <si>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</si>
  <si>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</si>
  <si>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</si>
  <si>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</si>
  <si>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</si>
  <si>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</si>
  <si>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</si>
  <si>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</si>
  <si>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</si>
  <si>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</si>
  <si>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</si>
  <si>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</si>
  <si>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</si>
  <si>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</si>
  <si>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</si>
  <si>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</si>
  <si>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</si>
  <si>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</si>
  <si>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</si>
  <si>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</si>
  <si>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</si>
  <si>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</si>
  <si>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</si>
  <si>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</si>
  <si>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</si>
  <si>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</si>
  <si>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</si>
  <si>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</si>
  <si>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</si>
  <si>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</si>
  <si>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</si>
  <si>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</si>
  <si>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</si>
  <si>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</si>
  <si>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</si>
  <si>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</si>
  <si>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</si>
  <si>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</si>
  <si>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</si>
  <si>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</si>
  <si>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</si>
  <si>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</si>
  <si>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</si>
  <si>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</si>
  <si>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</si>
  <si>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</si>
  <si>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</si>
  <si>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</si>
  <si>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</si>
  <si>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</si>
  <si>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</si>
  <si>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</si>
  <si>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</si>
  <si>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</si>
  <si>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</si>
  <si>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</si>
  <si>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</si>
  <si>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</si>
  <si>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</si>
  <si>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</si>
  <si>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</si>
  <si>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</si>
  <si>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</si>
  <si>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</si>
  <si>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</si>
  <si>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</si>
  <si>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</si>
  <si>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</si>
  <si>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</si>
  <si>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</si>
  <si>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</si>
  <si>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</si>
  <si>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</si>
  <si>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</si>
  <si>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</si>
  <si>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</si>
  <si>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</si>
  <si>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</si>
  <si>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</si>
  <si>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</si>
  <si>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</si>
  <si>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</si>
  <si>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</si>
  <si>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</si>
  <si>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</si>
  <si>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</si>
  <si>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</si>
  <si>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</si>
  <si>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</si>
  <si>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</si>
  <si>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</si>
  <si>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</si>
  <si>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</si>
  <si>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</si>
  <si>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</si>
  <si>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</si>
  <si>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</si>
  <si>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</si>
  <si>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</si>
  <si>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</si>
  <si>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</si>
  <si>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</si>
  <si>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</si>
  <si>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</si>
  <si>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</si>
  <si>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</si>
  <si>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</si>
  <si>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</si>
  <si>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</si>
  <si>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</si>
  <si>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</si>
  <si>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</si>
  <si>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</si>
  <si>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</si>
  <si>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</si>
  <si>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</si>
  <si>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</si>
  <si>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</si>
  <si>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</si>
  <si>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</si>
  <si>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</si>
  <si>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</si>
  <si>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</si>
  <si>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</si>
  <si>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</si>
  <si>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</si>
  <si>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</si>
  <si>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</si>
  <si>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</si>
  <si>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</si>
  <si>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</si>
  <si>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</si>
  <si>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</si>
  <si>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</si>
  <si>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</si>
  <si>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</si>
  <si>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</si>
  <si>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</si>
  <si>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</si>
  <si>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</si>
  <si>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</si>
  <si>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</si>
  <si>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</si>
  <si>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</si>
  <si>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</si>
  <si>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</si>
  <si>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</si>
  <si>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</si>
  <si>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</si>
  <si>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</si>
  <si>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</si>
  <si>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</si>
  <si>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</si>
  <si>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</si>
  <si>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</si>
  <si>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</si>
  <si>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</si>
  <si>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</si>
  <si>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</si>
  <si>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</si>
  <si>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</si>
  <si>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</si>
  <si>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</si>
  <si>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</si>
  <si>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</si>
  <si>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</si>
  <si>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</si>
  <si>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</si>
  <si>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</si>
  <si>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</si>
  <si>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</si>
  <si>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</si>
  <si>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</si>
  <si>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</si>
  <si>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</si>
  <si>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</si>
  <si>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</si>
  <si>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</si>
  <si>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</si>
  <si>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</si>
  <si>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</si>
  <si>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</si>
  <si>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</si>
  <si>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</si>
  <si>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</si>
  <si>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</si>
  <si>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</si>
  <si>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</si>
  <si>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</si>
  <si>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</si>
  <si>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</si>
  <si>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</si>
  <si>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</si>
  <si>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</si>
  <si>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</si>
  <si>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</si>
  <si>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</si>
  <si>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</si>
  <si>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</si>
  <si>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</si>
  <si>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</si>
  <si>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</si>
  <si>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</si>
  <si>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</si>
  <si>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</si>
  <si>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</si>
  <si>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</si>
  <si>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</si>
  <si>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</si>
  <si>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</si>
  <si>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</si>
  <si>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</si>
  <si>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</si>
  <si>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</si>
  <si>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</si>
  <si>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</si>
  <si>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</si>
  <si>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</si>
  <si>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</si>
  <si>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</si>
  <si>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</si>
  <si>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</si>
  <si>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</si>
  <si>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</si>
  <si>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</si>
  <si>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</si>
  <si>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</si>
  <si>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</si>
  <si>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</si>
  <si>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</si>
  <si>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</si>
  <si>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</si>
  <si>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</si>
  <si>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</si>
  <si>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</si>
  <si>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</si>
  <si>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</si>
  <si>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</si>
  <si>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</si>
  <si>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</si>
  <si>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</si>
  <si>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</si>
  <si>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</si>
  <si>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</si>
  <si>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</si>
  <si>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</si>
  <si>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</si>
  <si>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</si>
  <si>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</si>
  <si>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</si>
  <si>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</si>
  <si>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</si>
  <si>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</si>
  <si>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</si>
  <si>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</si>
  <si>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</si>
  <si>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</si>
  <si>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</si>
  <si>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</si>
  <si>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</si>
  <si>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</si>
  <si>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</si>
  <si>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</si>
  <si>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</si>
  <si>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</si>
  <si>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</si>
  <si>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</si>
  <si>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</si>
  <si>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</si>
  <si>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</si>
  <si>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</si>
  <si>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</si>
  <si>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</si>
  <si>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</si>
  <si>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</si>
  <si>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</si>
  <si>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</si>
  <si>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</si>
  <si>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</si>
  <si>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</si>
  <si>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</si>
  <si>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</si>
  <si>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</si>
  <si>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</si>
  <si>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</si>
  <si>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</si>
  <si>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</si>
  <si>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</si>
  <si>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</si>
  <si>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</si>
  <si>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</si>
  <si>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</si>
  <si>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</si>
  <si>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</si>
  <si>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</si>
  <si>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</si>
  <si>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</si>
  <si>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</si>
  <si>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</si>
  <si>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</si>
  <si>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</si>
  <si>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</si>
  <si>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</si>
  <si>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</si>
  <si>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</si>
  <si>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</si>
  <si>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</si>
  <si>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</si>
  <si>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</si>
  <si>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</si>
  <si>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</si>
  <si>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</si>
  <si>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</si>
  <si>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</si>
  <si>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</si>
  <si>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</si>
  <si>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</si>
  <si>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</si>
  <si>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</si>
  <si>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</si>
  <si>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</si>
  <si>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</si>
  <si>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</si>
  <si>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</si>
  <si>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</si>
  <si>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</si>
  <si>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</si>
  <si>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</si>
  <si>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</si>
  <si>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</si>
  <si>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</si>
  <si>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</si>
  <si>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</si>
  <si>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</si>
  <si>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</si>
  <si>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</si>
  <si>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</si>
  <si>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</si>
  <si>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</si>
  <si>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</si>
  <si>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</si>
  <si>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</si>
  <si>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</si>
  <si>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</si>
  <si>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</si>
  <si>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</si>
  <si>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</si>
  <si>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</si>
  <si>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</si>
  <si>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</si>
  <si>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</si>
  <si>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</si>
  <si>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</si>
  <si>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</si>
  <si>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</si>
  <si>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</si>
  <si>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</si>
  <si>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</si>
  <si>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</si>
  <si>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</si>
  <si>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</si>
  <si>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</si>
  <si>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</si>
  <si>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</si>
  <si>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</si>
  <si>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</si>
  <si>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</si>
  <si>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</si>
  <si>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</si>
  <si>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</si>
  <si>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</si>
  <si>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</si>
  <si>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</si>
  <si>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</si>
  <si>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</si>
  <si>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</si>
  <si>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</si>
  <si>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</si>
  <si>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</si>
  <si>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</si>
  <si>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</si>
  <si>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</si>
  <si>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</si>
  <si>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</si>
  <si>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</si>
  <si>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</si>
  <si>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</si>
  <si>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</si>
  <si>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</si>
  <si>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</si>
  <si>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</si>
  <si>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</si>
  <si>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</si>
  <si>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</si>
  <si>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</si>
  <si>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</si>
  <si>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</si>
  <si>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</si>
  <si>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</si>
  <si>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</si>
  <si>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</si>
  <si>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</si>
  <si>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</si>
  <si>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</si>
  <si>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</si>
  <si>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</si>
  <si>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</si>
  <si>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</si>
  <si>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</si>
  <si>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</si>
  <si>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</si>
  <si>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</si>
  <si>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</si>
  <si>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</si>
  <si>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</si>
  <si>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</si>
  <si>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</si>
  <si>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</si>
  <si>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</si>
  <si>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</si>
  <si>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</si>
  <si>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</si>
  <si>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</si>
  <si>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</si>
  <si>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</si>
  <si>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</si>
  <si>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</si>
  <si>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</si>
  <si>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</si>
  <si>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</si>
  <si>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</si>
  <si>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</si>
  <si>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</si>
  <si>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</si>
  <si>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</si>
  <si>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</si>
  <si>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</si>
  <si>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</si>
  <si>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</si>
  <si>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</si>
  <si>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</si>
  <si>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</si>
  <si>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</si>
  <si>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</si>
  <si>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</si>
  <si>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</si>
  <si>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</si>
  <si>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</si>
  <si>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</si>
  <si>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</si>
  <si>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</si>
  <si>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</si>
  <si>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</si>
  <si>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</si>
  <si>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</si>
  <si>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</si>
  <si>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</si>
  <si>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</si>
  <si>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</si>
  <si>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</si>
  <si>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</si>
  <si>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</si>
  <si>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</si>
  <si>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</si>
  <si>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</si>
  <si>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</si>
  <si>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</si>
  <si>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</si>
  <si>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</si>
  <si>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</si>
  <si>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</si>
  <si>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</si>
  <si>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</si>
  <si>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</si>
  <si>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</si>
  <si>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</si>
  <si>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</si>
  <si>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</si>
  <si>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</si>
  <si>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</si>
  <si>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</si>
  <si>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</si>
  <si>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</si>
  <si>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</si>
  <si>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</si>
  <si>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</si>
  <si>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</si>
  <si>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</si>
  <si>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</si>
  <si>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</si>
  <si>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</si>
  <si>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</si>
  <si>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</si>
  <si>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</si>
  <si>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</si>
  <si>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</si>
  <si>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</si>
  <si>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</si>
  <si>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</si>
  <si>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</si>
  <si>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</si>
  <si>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</si>
  <si>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</si>
  <si>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</si>
  <si>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</si>
  <si>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</si>
  <si>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</si>
  <si>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</si>
  <si>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</si>
  <si>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</si>
  <si>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</si>
  <si>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</si>
  <si>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</si>
  <si>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</si>
  <si>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</si>
  <si>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</si>
  <si>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</si>
  <si>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</si>
  <si>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</si>
  <si>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</si>
  <si>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</si>
  <si>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</si>
  <si>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</si>
  <si>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</si>
  <si>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</si>
  <si>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</si>
  <si>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</si>
  <si>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</si>
  <si>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</si>
  <si>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</si>
  <si>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</si>
  <si>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</si>
  <si>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</si>
  <si>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</si>
  <si>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</si>
  <si>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</si>
  <si>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</si>
  <si>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</si>
  <si>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</si>
  <si>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</si>
  <si>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</si>
  <si>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</si>
  <si>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</si>
  <si>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</si>
  <si>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</si>
  <si>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</si>
  <si>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</si>
  <si>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</si>
  <si>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</si>
  <si>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</si>
  <si>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</si>
  <si>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</si>
  <si>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</si>
  <si>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</si>
  <si>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</si>
  <si>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</si>
  <si>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</si>
  <si>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</si>
  <si>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</si>
  <si>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</si>
  <si>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</si>
  <si>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</si>
  <si>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</si>
  <si>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</si>
  <si>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</si>
  <si>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</si>
  <si>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</si>
  <si>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</si>
  <si>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</si>
  <si>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</si>
  <si>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</si>
  <si>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</si>
  <si>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</si>
  <si>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</si>
  <si>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</si>
  <si>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</si>
  <si>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</si>
  <si>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</si>
  <si>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</si>
  <si>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</si>
  <si>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</si>
  <si>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</si>
  <si>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</si>
  <si>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</si>
  <si>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</si>
  <si>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</si>
  <si>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</si>
  <si>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</si>
  <si>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</si>
  <si>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</si>
  <si>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</si>
  <si>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</si>
  <si>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</si>
  <si>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</si>
  <si>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</si>
  <si>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</si>
  <si>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</si>
  <si>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</si>
  <si>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</si>
  <si>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</si>
  <si>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</si>
  <si>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</si>
  <si>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</si>
  <si>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</si>
  <si>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</si>
  <si>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</si>
  <si>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</si>
  <si>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</si>
  <si>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</si>
  <si>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</si>
  <si>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</si>
  <si>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</si>
  <si>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</si>
  <si>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</si>
  <si>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</si>
  <si>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</si>
  <si>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</si>
  <si>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</si>
  <si>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</si>
  <si>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</si>
  <si>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</si>
  <si>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</si>
  <si>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</si>
  <si>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</si>
  <si>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</si>
  <si>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</si>
  <si>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</si>
  <si>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</si>
  <si>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</si>
  <si>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</si>
  <si>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</si>
  <si>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</si>
  <si>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</si>
  <si>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</si>
  <si>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</si>
  <si>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</si>
  <si>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</si>
  <si>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</si>
  <si>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</si>
  <si>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</si>
  <si>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</si>
  <si>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</si>
  <si>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</si>
  <si>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</si>
  <si>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</si>
  <si>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</si>
  <si>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</si>
  <si>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</si>
  <si>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</si>
  <si>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</si>
  <si>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</si>
  <si>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</si>
  <si>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</si>
  <si>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</si>
  <si>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</si>
  <si>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</si>
  <si>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</si>
  <si>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</si>
  <si>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</si>
  <si>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</si>
  <si>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</si>
  <si>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</si>
  <si>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</si>
  <si>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</si>
  <si>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</si>
  <si>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</si>
  <si>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</si>
  <si>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</si>
  <si>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</si>
  <si>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</si>
  <si>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</si>
  <si>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</si>
  <si>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</si>
  <si>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</si>
  <si>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</si>
  <si>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</si>
  <si>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</si>
  <si>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</si>
  <si>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</si>
  <si>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</si>
  <si>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</si>
  <si>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</si>
  <si>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</si>
  <si>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</si>
  <si>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</si>
  <si>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</si>
  <si>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</si>
  <si>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</si>
  <si>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</si>
  <si>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</si>
  <si>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</si>
  <si>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</si>
  <si>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</si>
  <si>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</si>
  <si>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</si>
  <si>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</si>
  <si>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</si>
  <si>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</si>
  <si>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</si>
  <si>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</si>
  <si>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</si>
  <si>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</si>
  <si>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</si>
  <si>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</si>
  <si>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</si>
  <si>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</si>
  <si>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</si>
  <si>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</si>
  <si>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</si>
  <si>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</si>
  <si>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</si>
  <si>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</si>
  <si>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</si>
  <si>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</si>
  <si>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</si>
  <si>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</si>
  <si>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</si>
  <si>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</si>
  <si>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</si>
  <si>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</si>
  <si>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</si>
  <si>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</si>
  <si>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</si>
  <si>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</si>
  <si>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</si>
  <si>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</si>
  <si>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</si>
  <si>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</si>
  <si>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</si>
  <si>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</si>
  <si>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</si>
  <si>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</si>
  <si>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</si>
  <si>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</si>
  <si>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</si>
  <si>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</si>
  <si>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</si>
  <si>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</si>
  <si>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</si>
  <si>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</si>
  <si>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</si>
  <si>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</si>
  <si>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</si>
  <si>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</si>
  <si>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</si>
  <si>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</si>
  <si>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</si>
  <si>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</si>
  <si>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</si>
  <si>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</si>
  <si>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</si>
  <si>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</si>
  <si>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</si>
  <si>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</si>
  <si>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</si>
  <si>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</si>
  <si>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</si>
  <si>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</si>
  <si>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</si>
  <si>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</si>
  <si>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</si>
  <si>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</si>
  <si>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</si>
  <si>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</si>
  <si>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</si>
  <si>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</si>
  <si>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</si>
  <si>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</si>
  <si>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</si>
  <si>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</si>
  <si>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</si>
  <si>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</si>
  <si>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</si>
  <si>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</si>
  <si>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</si>
  <si>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</si>
  <si>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</si>
  <si>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</si>
  <si>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</si>
  <si>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</si>
  <si>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</si>
  <si>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</si>
  <si>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</si>
  <si>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</si>
  <si>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</si>
  <si>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</si>
  <si>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</si>
  <si>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</si>
  <si>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</si>
  <si>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</si>
  <si>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</si>
  <si>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</si>
  <si>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</si>
  <si>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</si>
  <si>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</si>
  <si>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</si>
  <si>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</si>
  <si>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</si>
  <si>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</si>
  <si>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</si>
  <si>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</si>
  <si>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</si>
  <si>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</si>
  <si>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</si>
  <si>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</si>
  <si>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</si>
  <si>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</si>
  <si>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</si>
  <si>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</si>
  <si>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</si>
  <si>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</si>
  <si>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</si>
  <si>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</si>
  <si>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</si>
  <si>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</si>
  <si>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</si>
  <si>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</si>
  <si>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</si>
  <si>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</si>
  <si>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</si>
  <si>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</si>
  <si>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</si>
  <si>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</si>
  <si>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</si>
  <si>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</si>
  <si>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</si>
  <si>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</si>
  <si>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</si>
  <si>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</si>
  <si>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</si>
  <si>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</si>
  <si>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</si>
  <si>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</si>
  <si>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</si>
  <si>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</si>
  <si>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</si>
  <si>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</si>
  <si>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</si>
  <si>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</si>
  <si>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</si>
  <si>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</si>
  <si>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</si>
  <si>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</si>
  <si>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</si>
  <si>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</si>
  <si>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</si>
  <si>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</si>
  <si>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</si>
  <si>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</si>
  <si>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</si>
  <si>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</si>
  <si>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</si>
  <si>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</si>
  <si>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</si>
  <si>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</si>
  <si>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</si>
  <si>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</si>
  <si>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</si>
  <si>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</si>
  <si>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</si>
  <si>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</si>
  <si>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</si>
  <si>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</si>
  <si>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</si>
  <si>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</si>
  <si>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</si>
  <si>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</si>
  <si>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</si>
  <si>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</si>
  <si>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</si>
  <si>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</si>
  <si>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</si>
  <si>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</si>
  <si>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</si>
  <si>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</si>
  <si>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</si>
  <si>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</si>
  <si>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</si>
  <si>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</si>
  <si>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</si>
  <si>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</si>
  <si>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</si>
  <si>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</si>
  <si>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</si>
  <si>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</si>
  <si>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</si>
  <si>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</si>
  <si>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</si>
  <si>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</si>
  <si>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</si>
  <si>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</si>
  <si>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</si>
  <si>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</si>
  <si>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</si>
  <si>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</si>
  <si>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</si>
  <si>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</si>
  <si>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</si>
  <si>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</si>
  <si>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</si>
  <si>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</si>
  <si>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</si>
  <si>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</si>
  <si>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</si>
  <si>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</si>
  <si>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</si>
  <si>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</si>
  <si>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</si>
  <si>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</si>
  <si>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</si>
  <si>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</si>
  <si>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</si>
  <si>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</si>
  <si>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</si>
  <si>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</si>
  <si>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</si>
  <si>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</si>
  <si>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</si>
  <si>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</si>
  <si>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</si>
  <si>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</si>
  <si>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</si>
  <si>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</si>
  <si>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</si>
  <si>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</si>
  <si>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</si>
  <si>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</si>
  <si>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</si>
  <si>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</si>
  <si>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</si>
  <si>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</si>
  <si>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</si>
  <si>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</si>
  <si>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</si>
  <si>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</si>
  <si>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</si>
  <si>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</si>
  <si>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</si>
  <si>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</si>
  <si>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</si>
  <si>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</si>
  <si>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</si>
  <si>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</si>
  <si>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</si>
  <si>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</si>
  <si>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</si>
  <si>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</si>
  <si>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</si>
  <si>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</si>
  <si>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</si>
  <si>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</si>
  <si>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</si>
  <si>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</si>
  <si>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</si>
  <si>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</si>
  <si>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</si>
  <si>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</si>
  <si>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</si>
  <si>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</si>
  <si>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</si>
  <si>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</si>
  <si>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</si>
  <si>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</si>
  <si>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</si>
  <si>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</si>
  <si>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</si>
  <si>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</si>
  <si>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</si>
  <si>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</si>
  <si>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</si>
  <si>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</si>
  <si>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</si>
  <si>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</si>
  <si>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</si>
  <si>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</si>
  <si>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</si>
  <si>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</si>
  <si>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</si>
  <si>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</si>
  <si>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</si>
  <si>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</si>
  <si>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</si>
  <si>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</si>
  <si>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</si>
  <si>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</si>
  <si>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</si>
  <si>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</si>
  <si>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</si>
  <si>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</si>
  <si>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</si>
  <si>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</si>
  <si>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</si>
  <si>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</si>
  <si>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</si>
  <si>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</si>
  <si>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</si>
  <si>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</si>
  <si>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</si>
  <si>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</si>
  <si>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</si>
  <si>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</si>
  <si>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</si>
  <si>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</si>
  <si>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</si>
  <si>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</si>
  <si>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</si>
  <si>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</si>
  <si>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</si>
  <si>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</si>
  <si>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</si>
  <si>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</si>
  <si>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</si>
  <si>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</si>
  <si>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</si>
  <si>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</si>
  <si>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</si>
  <si>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</si>
  <si>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</si>
  <si>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</si>
  <si>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</si>
  <si>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</si>
  <si>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</si>
  <si>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</si>
  <si>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</si>
  <si>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</si>
  <si>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</si>
  <si>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</si>
  <si>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</si>
  <si>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</si>
  <si>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</si>
  <si>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</si>
  <si>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</si>
  <si>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</si>
  <si>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</si>
  <si>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</si>
  <si>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</si>
  <si>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</si>
  <si>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</si>
  <si>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</si>
  <si>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</si>
  <si>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</si>
  <si>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</si>
  <si>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</si>
  <si>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</si>
  <si>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</si>
  <si>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</si>
  <si>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</si>
  <si>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</si>
  <si>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</si>
  <si>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</si>
  <si>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</si>
  <si>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</si>
  <si>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</si>
  <si>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</si>
  <si>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</si>
  <si>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</si>
  <si>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</si>
  <si>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</si>
  <si>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</si>
  <si>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</si>
  <si>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</si>
  <si>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</si>
  <si>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</si>
  <si>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</si>
  <si>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</si>
  <si>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</si>
  <si>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</si>
  <si>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</si>
  <si>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</si>
  <si>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</si>
  <si>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</si>
  <si>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</si>
  <si>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</si>
  <si>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</si>
  <si>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</si>
  <si>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</si>
  <si>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</si>
  <si>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</si>
  <si>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</si>
  <si>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</si>
  <si>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</si>
  <si>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</si>
  <si>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</si>
  <si>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</si>
  <si>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</si>
  <si>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</si>
  <si>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</si>
  <si>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</si>
  <si>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</si>
  <si>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</si>
  <si>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</si>
  <si>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</si>
  <si>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</si>
  <si>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</si>
  <si>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</si>
  <si>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</si>
  <si>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</si>
  <si>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</si>
  <si>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</si>
  <si>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</si>
  <si>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</si>
  <si>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</si>
  <si>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</si>
  <si>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</si>
  <si>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</si>
  <si>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</si>
  <si>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</si>
  <si>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</si>
  <si>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</si>
  <si>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</si>
  <si>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</si>
  <si>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</si>
  <si>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</si>
  <si>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</si>
  <si>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</si>
  <si>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</si>
  <si>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</si>
  <si>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</si>
  <si>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</si>
  <si>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</si>
  <si>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</si>
  <si>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</si>
  <si>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</si>
  <si>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</si>
  <si>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</si>
  <si>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</si>
  <si>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</si>
  <si>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</si>
  <si>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</si>
  <si>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</si>
  <si>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</si>
  <si>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</si>
  <si>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</si>
  <si>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</si>
  <si>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</si>
  <si>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</si>
  <si>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</si>
  <si>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</si>
  <si>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</si>
  <si>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</si>
  <si>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</si>
  <si>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</si>
  <si>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</si>
  <si>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</si>
  <si>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</si>
  <si>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</si>
  <si>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</si>
  <si>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</si>
  <si>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</si>
  <si>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</si>
  <si>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</si>
  <si>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</si>
  <si>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</si>
  <si>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</si>
  <si>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</si>
  <si>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</si>
  <si>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</si>
  <si>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</si>
  <si>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</si>
  <si>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</si>
  <si>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</si>
  <si>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</si>
  <si>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</si>
  <si>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</si>
  <si>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</si>
  <si>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</si>
  <si>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</si>
  <si>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</si>
  <si>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</si>
  <si>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</si>
  <si>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</si>
  <si>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</si>
  <si>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</si>
  <si>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</si>
  <si>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</si>
  <si>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</si>
  <si>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</si>
  <si>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</si>
  <si>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</si>
  <si>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</si>
  <si>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</si>
  <si>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</si>
  <si>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</si>
  <si>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</si>
  <si>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</si>
  <si>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</si>
  <si>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</si>
  <si>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</si>
  <si>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</si>
  <si>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</si>
  <si>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</si>
  <si>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</si>
  <si>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</si>
  <si>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</si>
  <si>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</si>
  <si>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</si>
  <si>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</si>
  <si>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</si>
  <si>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</si>
  <si>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</si>
  <si>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</si>
  <si>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</si>
  <si>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</si>
  <si>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</si>
  <si>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</si>
  <si>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</si>
  <si>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</si>
  <si>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</si>
  <si>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</si>
  <si>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</si>
  <si>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</si>
  <si>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</si>
  <si>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</si>
  <si>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</si>
  <si>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</si>
  <si>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</si>
  <si>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</si>
  <si>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</si>
  <si>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</si>
  <si>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</si>
  <si>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</si>
  <si>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</si>
  <si>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</si>
  <si>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</si>
  <si>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</si>
  <si>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</si>
  <si>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</si>
  <si>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</si>
  <si>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</si>
  <si>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</si>
  <si>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</si>
  <si>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</si>
  <si>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</si>
  <si>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</si>
  <si>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</si>
  <si>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</si>
  <si>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</si>
  <si>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</si>
  <si>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</si>
  <si>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</si>
  <si>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</si>
  <si>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</si>
  <si>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</si>
  <si>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</si>
  <si>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</si>
  <si>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</si>
  <si>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</si>
  <si>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</si>
  <si>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</si>
  <si>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</si>
  <si>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</si>
  <si>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</si>
  <si>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</si>
  <si>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</si>
  <si>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</si>
  <si>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</si>
  <si>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</si>
  <si>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</si>
  <si>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</si>
  <si>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</si>
  <si>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</si>
  <si>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</si>
  <si>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</si>
  <si>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</si>
  <si>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</si>
  <si>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</si>
  <si>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</si>
  <si>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</si>
  <si>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</si>
  <si>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</si>
  <si>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</si>
  <si>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</si>
  <si>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</si>
  <si>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</si>
  <si>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</si>
  <si>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</si>
  <si>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</si>
  <si>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</si>
  <si>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</si>
  <si>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</si>
  <si>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</si>
  <si>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</si>
  <si>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</si>
  <si>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</si>
  <si>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</si>
  <si>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</si>
  <si>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</si>
  <si>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</si>
  <si>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</si>
  <si>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</si>
  <si>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</si>
  <si>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</si>
  <si>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</si>
  <si>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</si>
  <si>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</si>
  <si>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</si>
  <si>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</si>
  <si>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</si>
  <si>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</si>
  <si>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</si>
  <si>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</si>
  <si>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</si>
  <si>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</si>
  <si>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</si>
  <si>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</si>
  <si>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</si>
  <si>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</si>
  <si>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</si>
  <si>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</si>
  <si>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</si>
  <si>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</si>
  <si>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</si>
  <si>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</si>
  <si>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</si>
  <si>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</si>
  <si>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</si>
  <si>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</si>
  <si>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</si>
  <si>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</si>
  <si>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</si>
  <si>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</si>
  <si>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</si>
  <si>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</si>
  <si>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</si>
  <si>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</si>
  <si>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</si>
  <si>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</si>
  <si>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</si>
  <si>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</si>
  <si>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</si>
  <si>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</si>
  <si>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</si>
  <si>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</si>
  <si>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</si>
  <si>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</si>
  <si>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</si>
  <si>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</si>
  <si>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</si>
  <si>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</si>
  <si>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</si>
  <si>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</si>
  <si>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</si>
  <si>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</si>
  <si>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</si>
  <si>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</si>
  <si>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</si>
  <si>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</si>
  <si>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</si>
  <si>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</si>
  <si>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</si>
  <si>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</si>
  <si>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</si>
  <si>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</si>
  <si>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</si>
  <si>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</si>
  <si>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</si>
  <si>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</si>
  <si>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</si>
  <si>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</si>
  <si>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</si>
  <si>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</si>
  <si>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</si>
  <si>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</si>
  <si>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</si>
  <si>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</si>
  <si>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</si>
  <si>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</si>
  <si>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</si>
  <si>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</si>
  <si>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</si>
  <si>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</si>
  <si>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</si>
  <si>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</si>
  <si>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</si>
  <si>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</si>
  <si>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</si>
  <si>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</si>
  <si>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</si>
  <si>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</si>
  <si>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</si>
  <si>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</si>
  <si>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</si>
  <si>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</si>
  <si>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</si>
  <si>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</si>
  <si>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</si>
  <si>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</si>
  <si>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</si>
  <si>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</si>
  <si>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</si>
  <si>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</si>
  <si>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</si>
  <si>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</si>
  <si>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</si>
  <si>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</si>
  <si>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</si>
  <si>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</si>
  <si>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</si>
  <si>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</si>
  <si>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</si>
  <si>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</si>
  <si>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</si>
  <si>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</si>
  <si>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</si>
  <si>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</si>
  <si>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</si>
  <si>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</si>
  <si>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</si>
  <si>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</si>
  <si>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</si>
  <si>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</si>
  <si>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</si>
  <si>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</si>
  <si>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</si>
  <si>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</si>
  <si>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</si>
  <si>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</si>
  <si>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</si>
  <si>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</si>
  <si>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</si>
  <si>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</si>
  <si>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</si>
  <si>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</si>
  <si>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</si>
  <si>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</si>
  <si>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</si>
  <si>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</si>
  <si>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</si>
  <si>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</si>
  <si>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</si>
  <si>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</si>
  <si>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</si>
  <si>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</si>
  <si>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</si>
  <si>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</si>
  <si>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</si>
  <si>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</si>
  <si>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</si>
  <si>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</si>
  <si>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</si>
  <si>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</si>
  <si>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</si>
  <si>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</si>
  <si>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</si>
  <si>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</si>
  <si>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</si>
  <si>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</si>
  <si>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</si>
  <si>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</si>
  <si>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</si>
  <si>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</si>
  <si>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</si>
  <si>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</si>
  <si>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</si>
  <si>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</si>
  <si>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</si>
  <si>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</si>
  <si>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</si>
  <si>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</si>
  <si>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</si>
  <si>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</si>
  <si>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</si>
  <si>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</si>
  <si>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</si>
  <si>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</si>
  <si>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</si>
  <si>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</si>
  <si>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</si>
  <si>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</si>
  <si>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</si>
  <si>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</si>
  <si>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</si>
  <si>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</si>
  <si>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</si>
  <si>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</si>
  <si>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</si>
  <si>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</si>
  <si>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</si>
  <si>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</si>
  <si>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</si>
  <si>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</si>
  <si>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</si>
  <si>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</si>
  <si>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</si>
  <si>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</si>
  <si>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</si>
  <si>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</si>
  <si>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</si>
  <si>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</si>
  <si>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</si>
  <si>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</si>
  <si>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</si>
  <si>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</si>
  <si>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</si>
  <si>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</si>
  <si>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</si>
  <si>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</si>
  <si>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</si>
  <si>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</si>
  <si>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</si>
  <si>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</si>
  <si>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</si>
  <si>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</si>
  <si>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</si>
  <si>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</si>
  <si>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</si>
  <si>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</si>
  <si>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</si>
  <si>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</si>
  <si>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</si>
  <si>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</si>
  <si>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</si>
  <si>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</si>
  <si>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</si>
  <si>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</si>
  <si>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</si>
  <si>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</si>
  <si>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</si>
  <si>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</si>
  <si>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</si>
  <si>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</si>
  <si>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</si>
  <si>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</si>
  <si>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</si>
  <si>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</si>
  <si>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</si>
  <si>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</si>
  <si>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</si>
  <si>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</si>
  <si>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</si>
  <si>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</si>
  <si>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</si>
  <si>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</si>
  <si>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</si>
  <si>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</si>
  <si>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</si>
  <si>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</si>
  <si>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</si>
  <si>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</si>
  <si>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</si>
  <si>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</si>
  <si>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</si>
  <si>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</si>
  <si>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</si>
  <si>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</si>
  <si>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</si>
  <si>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</si>
  <si>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</si>
  <si>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</si>
  <si>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</si>
  <si>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</si>
  <si>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</si>
  <si>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</si>
  <si>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</si>
  <si>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</si>
  <si>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</si>
  <si>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</si>
  <si>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</si>
  <si>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</si>
  <si>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</si>
  <si>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</si>
  <si>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</si>
  <si>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</si>
  <si>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</si>
  <si>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</si>
  <si>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</si>
  <si>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</si>
  <si>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</si>
  <si>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</si>
  <si>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</si>
  <si>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</si>
  <si>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</si>
  <si>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</si>
  <si>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</si>
  <si>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</si>
  <si>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</si>
  <si>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</si>
  <si>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</si>
  <si>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</si>
  <si>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</si>
  <si>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</si>
  <si>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</si>
  <si>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</si>
  <si>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</si>
  <si>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</si>
  <si>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</si>
  <si>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</si>
  <si>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</si>
  <si>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</si>
  <si>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</si>
  <si>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</si>
  <si>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</si>
  <si>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</si>
  <si>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</si>
  <si>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</si>
  <si>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</si>
  <si>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</si>
  <si>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</si>
  <si>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</si>
  <si>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</si>
  <si>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</si>
  <si>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</si>
  <si>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</si>
  <si>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</si>
  <si>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</si>
  <si>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</si>
  <si>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</si>
  <si>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</si>
  <si>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</si>
  <si>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</si>
  <si>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</si>
  <si>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</si>
  <si>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</si>
  <si>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</si>
  <si>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</si>
  <si>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</si>
  <si>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</si>
  <si>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</si>
  <si>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</si>
  <si>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</si>
  <si>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</si>
  <si>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</si>
  <si>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</si>
  <si>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</si>
  <si>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</si>
  <si>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</si>
  <si>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</si>
  <si>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</si>
  <si>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</si>
  <si>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</si>
  <si>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</si>
  <si>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</si>
  <si>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</si>
  <si>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</si>
  <si>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</si>
  <si>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</si>
  <si>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</si>
  <si>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</si>
  <si>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</si>
  <si>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</si>
  <si>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</si>
  <si>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</si>
  <si>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</si>
  <si>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</si>
  <si>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</si>
  <si>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</si>
  <si>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</si>
  <si>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</si>
  <si>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</si>
  <si>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</si>
  <si>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</si>
  <si>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</si>
  <si>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</si>
  <si>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</si>
  <si>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</si>
  <si>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</si>
  <si>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</si>
  <si>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</si>
  <si>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</si>
  <si>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</si>
  <si>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</si>
  <si>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</si>
  <si>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</si>
  <si>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</si>
  <si>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</si>
  <si>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</si>
  <si>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</si>
  <si>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</si>
  <si>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</si>
  <si>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</si>
  <si>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</si>
  <si>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</si>
  <si>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</si>
  <si>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</si>
  <si>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</si>
  <si>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</si>
  <si>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</si>
  <si>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</si>
  <si>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</si>
  <si>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</si>
  <si>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</si>
  <si>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</si>
  <si>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</si>
  <si>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</si>
  <si>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</si>
  <si>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</si>
  <si>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</si>
  <si>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</si>
  <si>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</si>
  <si>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</si>
  <si>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</si>
  <si>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</si>
  <si>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</si>
  <si>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</si>
  <si>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</si>
  <si>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</si>
  <si>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</si>
  <si>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</si>
  <si>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</si>
  <si>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</si>
  <si>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</si>
  <si>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</si>
  <si>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</si>
  <si>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</si>
  <si>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</si>
  <si>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</si>
  <si>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</si>
  <si>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</si>
  <si>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</si>
  <si>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</si>
  <si>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</si>
  <si>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</si>
  <si>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</si>
  <si>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</si>
  <si>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</si>
  <si>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</si>
  <si>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</si>
  <si>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</si>
  <si>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</si>
  <si>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</si>
  <si>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</si>
  <si>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</si>
  <si>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</si>
  <si>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</si>
  <si>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</si>
  <si>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</si>
  <si>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</si>
  <si>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</si>
  <si>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</si>
  <si>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</si>
  <si>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</si>
  <si>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</si>
  <si>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</si>
  <si>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</si>
  <si>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</si>
  <si>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</si>
  <si>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</si>
  <si>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</si>
  <si>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</si>
  <si>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</si>
  <si>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</si>
  <si>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</si>
  <si>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</si>
  <si>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</si>
  <si>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</si>
  <si>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</si>
  <si>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</si>
  <si>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</si>
  <si>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</si>
  <si>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</si>
  <si>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</si>
  <si>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</si>
  <si>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</si>
  <si>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</si>
  <si>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</si>
  <si>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</si>
  <si>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</si>
  <si>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</si>
  <si>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</si>
  <si>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</si>
  <si>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</si>
  <si>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</si>
  <si>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</si>
  <si>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</si>
  <si>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</si>
  <si>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</si>
  <si>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</si>
  <si>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</si>
  <si>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</si>
  <si>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</si>
  <si>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</si>
  <si>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</si>
  <si>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</si>
  <si>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</si>
  <si>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</si>
  <si>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</si>
  <si>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</si>
  <si>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</si>
  <si>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</si>
  <si>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</si>
  <si>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</si>
  <si>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</si>
  <si>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</si>
  <si>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</si>
  <si>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</si>
  <si>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</si>
  <si>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</si>
  <si>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</si>
  <si>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</si>
  <si>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</si>
  <si>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</si>
  <si>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</si>
  <si>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</si>
  <si>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</si>
  <si>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</si>
  <si>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</si>
  <si>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</si>
  <si>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</si>
  <si>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</si>
  <si>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</si>
  <si>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</si>
  <si>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</si>
  <si>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</si>
  <si>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</si>
  <si>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</si>
  <si>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</si>
  <si>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</si>
  <si>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</si>
  <si>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</si>
  <si>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</si>
  <si>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</si>
  <si>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</si>
  <si>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</si>
  <si>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</si>
  <si>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</si>
  <si>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</si>
  <si>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</si>
  <si>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</si>
  <si>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</si>
  <si>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</si>
  <si>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</si>
  <si>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</si>
  <si>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</si>
  <si>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</si>
  <si>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</si>
  <si>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</si>
  <si>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</si>
  <si>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</si>
  <si>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</si>
  <si>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</si>
  <si>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</si>
  <si>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</si>
  <si>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</si>
  <si>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</si>
  <si>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</si>
  <si>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</si>
  <si>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</si>
  <si>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</si>
  <si>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</si>
  <si>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</si>
  <si>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</si>
  <si>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</si>
  <si>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</si>
  <si>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</si>
  <si>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</si>
  <si>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</si>
  <si>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</si>
  <si>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</si>
  <si>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</si>
  <si>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</si>
  <si>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</si>
  <si>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</si>
  <si>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</si>
  <si>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</si>
  <si>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</si>
  <si>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</si>
  <si>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</si>
  <si>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</si>
  <si>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</si>
  <si>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</si>
  <si>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</si>
  <si>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</si>
  <si>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</si>
  <si>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</si>
  <si>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</si>
  <si>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</si>
  <si>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</si>
  <si>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</si>
  <si>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</si>
  <si>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</si>
  <si>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</si>
  <si>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</si>
  <si>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</si>
  <si>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</si>
  <si>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</si>
  <si>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</si>
  <si>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</si>
  <si>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</si>
  <si>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</si>
  <si>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</si>
  <si>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</si>
  <si>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</si>
  <si>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</si>
  <si>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</si>
  <si>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</si>
  <si>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</si>
  <si>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</si>
  <si>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</si>
  <si>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</si>
  <si>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</si>
  <si>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</si>
  <si>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</si>
  <si>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</si>
  <si>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</si>
  <si>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</si>
  <si>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</si>
  <si>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</si>
  <si>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</si>
  <si>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</si>
  <si>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</si>
  <si>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</si>
  <si>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</si>
  <si>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</si>
  <si>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</si>
  <si>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</si>
  <si>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</si>
  <si>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</si>
  <si>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</si>
  <si>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</si>
  <si>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</si>
  <si>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</si>
  <si>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</si>
  <si>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</si>
  <si>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</si>
  <si>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</si>
  <si>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</si>
  <si>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</si>
  <si>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</si>
  <si>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</si>
  <si>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</si>
  <si>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</si>
  <si>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</si>
  <si>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</si>
  <si>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</si>
  <si>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</si>
  <si>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</si>
  <si>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</si>
  <si>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</si>
  <si>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</si>
  <si>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</si>
  <si>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</si>
  <si>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</si>
  <si>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</si>
  <si>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</si>
  <si>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</si>
  <si>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</si>
  <si>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</si>
  <si>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</si>
  <si>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</si>
  <si>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</si>
  <si>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</si>
  <si>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</si>
  <si>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</si>
  <si>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</si>
  <si>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</si>
  <si>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</si>
  <si>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</si>
  <si>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</si>
  <si>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</si>
  <si>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</si>
  <si>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</si>
  <si>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</si>
  <si>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</si>
  <si>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</si>
  <si>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</si>
  <si>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</si>
  <si>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</si>
  <si>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</si>
  <si>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</si>
  <si>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</si>
  <si>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</si>
  <si>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</si>
  <si>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</si>
  <si>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</si>
  <si>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</si>
  <si>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</si>
  <si>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</si>
  <si>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</si>
  <si>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</si>
  <si>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</si>
  <si>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</si>
  <si>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</si>
  <si>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</si>
  <si>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</si>
  <si>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</si>
  <si>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</si>
  <si>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</si>
  <si>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</si>
  <si>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</si>
  <si>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</si>
  <si>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</si>
  <si>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</si>
  <si>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</si>
  <si>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</si>
  <si>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</si>
  <si>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</si>
  <si>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</si>
  <si>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</si>
  <si>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</si>
  <si>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</si>
  <si>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</si>
  <si>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</si>
  <si>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</si>
  <si>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</si>
  <si>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</si>
  <si>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</si>
  <si>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</si>
  <si>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</si>
  <si>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</si>
  <si>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</si>
  <si>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</si>
  <si>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</si>
  <si>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</si>
  <si>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</si>
  <si>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</si>
  <si>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</si>
  <si>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</si>
  <si>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</si>
  <si>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</si>
  <si>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</si>
  <si>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</si>
  <si>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</si>
  <si>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</si>
  <si>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</si>
  <si>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</si>
  <si>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</si>
  <si>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</si>
  <si>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</si>
  <si>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</si>
  <si>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</si>
  <si>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</si>
  <si>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</si>
  <si>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</si>
  <si>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</si>
  <si>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</si>
  <si>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</si>
  <si>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</si>
  <si>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</si>
  <si>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</si>
  <si>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</si>
  <si>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</si>
  <si>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</si>
  <si>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</si>
  <si>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</si>
  <si>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</si>
  <si>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</si>
  <si>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</si>
  <si>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</si>
  <si>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</si>
  <si>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</si>
  <si>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</si>
  <si>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</si>
  <si>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</si>
  <si>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</si>
  <si>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</si>
  <si>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</si>
  <si>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</si>
  <si>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</si>
  <si>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</si>
  <si>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</si>
  <si>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</si>
  <si>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</si>
  <si>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</si>
  <si>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</si>
  <si>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</si>
  <si>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</si>
  <si>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</si>
  <si>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</si>
  <si>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</si>
  <si>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</si>
  <si>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</si>
  <si>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</si>
  <si>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</si>
  <si>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</si>
  <si>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</si>
  <si>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</si>
  <si>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</si>
  <si>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</si>
  <si>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</si>
  <si>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</si>
  <si>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</si>
  <si>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</si>
  <si>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</si>
  <si>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</si>
  <si>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</si>
  <si>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</si>
  <si>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</si>
  <si>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</si>
  <si>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</si>
  <si>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</si>
  <si>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</si>
  <si>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</si>
  <si>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</si>
  <si>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</si>
  <si>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</si>
  <si>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</si>
  <si>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</si>
  <si>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</si>
  <si>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</si>
  <si>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</si>
  <si>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</si>
  <si>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</si>
  <si>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</si>
  <si>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</si>
  <si>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</si>
  <si>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</si>
  <si>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</si>
  <si>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</si>
  <si>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</si>
  <si>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</si>
  <si>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</si>
  <si>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</si>
  <si>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</si>
  <si>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</si>
  <si>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</si>
  <si>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</si>
  <si>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</si>
  <si>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</si>
  <si>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</si>
  <si>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</si>
  <si>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</si>
  <si>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</si>
  <si>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</si>
  <si>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</si>
  <si>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</si>
  <si>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</si>
  <si>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</si>
  <si>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</si>
  <si>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</si>
  <si>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</si>
  <si>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</si>
  <si>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</si>
  <si>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</si>
  <si>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</si>
  <si>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</si>
  <si>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</si>
  <si>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</si>
  <si>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</si>
  <si>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</si>
  <si>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</si>
  <si>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</si>
  <si>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</si>
  <si>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</si>
  <si>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</si>
  <si>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</si>
  <si>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</si>
  <si>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</si>
  <si>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</si>
  <si>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</si>
  <si>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</si>
  <si>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</si>
  <si>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</si>
  <si>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</si>
  <si>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</si>
  <si>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</si>
  <si>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</si>
  <si>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</si>
  <si>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</si>
  <si>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</si>
  <si>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</si>
  <si>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</si>
  <si>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</si>
  <si>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</si>
  <si>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</si>
  <si>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</si>
  <si>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</si>
  <si>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</si>
  <si>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</si>
  <si>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</si>
  <si>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</si>
  <si>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</si>
  <si>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</si>
  <si>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</si>
  <si>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</si>
  <si>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</si>
  <si>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</si>
  <si>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</si>
  <si>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</si>
  <si>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</si>
  <si>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</si>
  <si>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</si>
  <si>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</si>
  <si>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</si>
  <si>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</si>
  <si>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</si>
  <si>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</si>
  <si>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</si>
  <si>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</si>
  <si>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</si>
  <si>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</si>
  <si>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</si>
  <si>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</si>
  <si>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</si>
  <si>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</si>
  <si>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</si>
  <si>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</si>
  <si>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</si>
  <si>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</si>
  <si>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</si>
  <si>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</si>
  <si>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</si>
  <si>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</si>
  <si>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</si>
  <si>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</si>
  <si>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</si>
  <si>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</si>
  <si>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</si>
  <si>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</si>
  <si>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</si>
  <si>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</si>
  <si>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</si>
  <si>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</si>
  <si>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</si>
  <si>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</si>
  <si>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</si>
  <si>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</si>
  <si>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</si>
  <si>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</si>
  <si>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</si>
  <si>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</si>
  <si>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</si>
  <si>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</si>
  <si>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</si>
  <si>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</si>
  <si>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</si>
  <si>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</si>
  <si>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</si>
  <si>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</si>
  <si>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</si>
  <si>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</si>
  <si>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</si>
  <si>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</si>
  <si>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</si>
  <si>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</si>
  <si>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</si>
  <si>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</si>
  <si>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</si>
  <si>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</si>
  <si>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</si>
  <si>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</si>
  <si>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</si>
  <si>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</si>
  <si>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</si>
  <si>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</si>
  <si>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</si>
  <si>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</si>
  <si>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</si>
  <si>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</si>
  <si>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</si>
  <si>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</si>
  <si>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</si>
  <si>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</si>
  <si>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</si>
  <si>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</si>
  <si>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</si>
  <si>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</si>
  <si>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</si>
  <si>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</si>
  <si>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</si>
  <si>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</si>
  <si>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</si>
  <si>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</si>
  <si>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</si>
  <si>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</si>
  <si>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</si>
  <si>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</si>
  <si>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</si>
  <si>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</si>
  <si>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</si>
  <si>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</si>
  <si>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</si>
  <si>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</si>
  <si>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</si>
  <si>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</si>
  <si>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</si>
  <si>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</si>
  <si>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</si>
  <si>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</si>
  <si>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</si>
  <si>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</si>
  <si>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</si>
  <si>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</si>
  <si>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</si>
  <si>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</si>
  <si>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</si>
  <si>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</si>
  <si>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</si>
  <si>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</si>
  <si>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</si>
  <si>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</si>
  <si>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</si>
  <si>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</si>
  <si>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</si>
  <si>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</si>
  <si>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</si>
  <si>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</si>
  <si>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</si>
  <si>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</si>
  <si>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</si>
  <si>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</si>
  <si>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</si>
  <si>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</si>
  <si>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</si>
  <si>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</si>
  <si>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</si>
  <si>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</si>
  <si>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</si>
  <si>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</si>
  <si>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</si>
  <si>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</si>
  <si>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</si>
  <si>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</si>
  <si>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</si>
  <si>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</si>
  <si>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</si>
  <si>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</si>
  <si>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</si>
  <si>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</si>
  <si>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</si>
  <si>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</si>
  <si>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</si>
  <si>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</si>
  <si>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</si>
  <si>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</si>
  <si>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</si>
  <si>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</si>
  <si>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</si>
  <si>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</si>
  <si>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</si>
  <si>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</si>
  <si>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</si>
  <si>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</si>
  <si>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</si>
  <si>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</si>
  <si>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</si>
  <si>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</si>
  <si>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</si>
  <si>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</si>
  <si>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</si>
  <si>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</si>
  <si>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</si>
  <si>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</si>
  <si>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</si>
  <si>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</si>
  <si>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</si>
  <si>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</si>
  <si>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</si>
  <si>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</si>
  <si>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</si>
  <si>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</si>
  <si>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</si>
  <si>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</si>
  <si>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</si>
  <si>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</si>
  <si>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</si>
  <si>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</si>
  <si>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</si>
  <si>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</si>
  <si>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</si>
  <si>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</si>
  <si>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</si>
  <si>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</si>
  <si>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</si>
  <si>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</si>
  <si>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</si>
  <si>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</si>
  <si>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</si>
  <si>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</si>
  <si>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</si>
  <si>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</si>
  <si>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</si>
  <si>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</si>
  <si>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</si>
  <si>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</si>
  <si>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</si>
  <si>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</si>
  <si>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</si>
  <si>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</si>
  <si>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</si>
  <si>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</si>
  <si>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</si>
  <si>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</si>
  <si>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</si>
  <si>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</si>
  <si>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</si>
  <si>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</si>
  <si>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</si>
  <si>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</si>
  <si>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</si>
  <si>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</si>
  <si>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</si>
  <si>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</si>
  <si>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</si>
  <si>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</si>
  <si>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</si>
  <si>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</si>
  <si>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</si>
  <si>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</si>
  <si>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</si>
  <si>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</si>
  <si>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</si>
  <si>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</si>
  <si>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</si>
  <si>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</si>
  <si>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</si>
  <si>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</si>
  <si>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</si>
  <si>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</si>
  <si>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</si>
  <si>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</si>
  <si>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</si>
  <si>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</si>
  <si>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</si>
  <si>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</si>
  <si>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</si>
  <si>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</si>
  <si>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</si>
  <si>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</si>
  <si>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</si>
  <si>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</si>
  <si>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</si>
  <si>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</si>
  <si>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</si>
  <si>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</si>
  <si>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</si>
  <si>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</si>
  <si>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</si>
  <si>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</si>
  <si>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</si>
  <si>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</si>
  <si>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</si>
  <si>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</si>
  <si>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</si>
  <si>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</si>
  <si>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</si>
  <si>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</si>
  <si>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</si>
  <si>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</si>
  <si>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</si>
  <si>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</si>
  <si>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</si>
  <si>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</si>
  <si>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</si>
  <si>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</si>
  <si>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</si>
  <si>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</si>
  <si>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</si>
  <si>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</si>
  <si>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</si>
  <si>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</si>
  <si>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</si>
  <si>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</si>
  <si>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</si>
  <si>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</si>
  <si>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</si>
  <si>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</si>
  <si>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</si>
  <si>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</si>
  <si>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</si>
  <si>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</si>
  <si>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</si>
  <si>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</si>
  <si>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</si>
  <si>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</si>
  <si>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</si>
  <si>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</si>
  <si>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</si>
  <si>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</si>
  <si>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</si>
  <si>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</si>
  <si>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</si>
  <si>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</si>
  <si>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</si>
  <si>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</si>
  <si>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</si>
  <si>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</si>
  <si>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</si>
  <si>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</si>
  <si>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</si>
  <si>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</si>
  <si>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</si>
  <si>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</si>
  <si>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</si>
  <si>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</si>
  <si>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</si>
  <si>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</si>
  <si>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</si>
  <si>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</si>
  <si>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</si>
  <si>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</si>
  <si>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</si>
  <si>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</si>
  <si>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</si>
  <si>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</si>
  <si>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</si>
  <si>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</si>
  <si>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</si>
  <si>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</si>
  <si>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</si>
  <si>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</si>
  <si>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</si>
  <si>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</si>
  <si>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</si>
  <si>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</si>
  <si>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</si>
  <si>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</si>
  <si>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</si>
  <si>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</si>
  <si>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</si>
  <si>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</si>
  <si>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</si>
  <si>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</si>
  <si>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</si>
  <si>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</si>
  <si>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</si>
  <si>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</si>
  <si>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</si>
  <si>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</si>
  <si>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</si>
  <si>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</si>
  <si>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</si>
  <si>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</si>
  <si>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</si>
  <si>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</si>
  <si>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</si>
  <si>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</si>
  <si>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</si>
  <si>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</si>
  <si>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</si>
  <si>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</si>
  <si>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</si>
  <si>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</si>
  <si>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</si>
  <si>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</si>
  <si>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</si>
  <si>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</si>
  <si>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</si>
  <si>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</si>
  <si>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</si>
  <si>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</si>
  <si>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</si>
  <si>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</si>
  <si>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</si>
  <si>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</si>
  <si>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</si>
  <si>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</si>
  <si>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</si>
  <si>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</si>
  <si>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</si>
  <si>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</si>
  <si>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</si>
  <si>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</si>
  <si>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</si>
  <si>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</si>
  <si>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</si>
  <si>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</si>
  <si>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</si>
  <si>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</si>
  <si>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</si>
  <si>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</si>
  <si>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</si>
  <si>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</si>
  <si>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</si>
  <si>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</si>
  <si>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</si>
  <si>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</si>
  <si>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</si>
  <si>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</si>
  <si>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</si>
  <si>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</si>
  <si>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</si>
  <si>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</si>
  <si>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</si>
  <si>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</si>
  <si>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</si>
  <si>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</si>
  <si>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</si>
  <si>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</si>
  <si>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</si>
  <si>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</si>
  <si>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</si>
  <si>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</si>
  <si>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</si>
  <si>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</si>
  <si>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</si>
  <si>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</si>
  <si>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</si>
  <si>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</si>
  <si>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</si>
  <si>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</si>
  <si>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</si>
  <si>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</si>
  <si>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</si>
  <si>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</si>
  <si>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</si>
  <si>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</si>
  <si>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</si>
  <si>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</si>
  <si>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</si>
  <si>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</si>
  <si>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</si>
  <si>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</si>
  <si>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</si>
  <si>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</si>
  <si>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</si>
  <si>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</si>
  <si>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</si>
  <si>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</si>
  <si>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</si>
  <si>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</si>
  <si>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</si>
  <si>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</si>
  <si>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</si>
  <si>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</si>
  <si>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</si>
  <si>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</si>
  <si>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</si>
  <si>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</si>
  <si>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</si>
  <si>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</si>
  <si>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</si>
  <si>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</si>
  <si>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</si>
  <si>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</si>
  <si>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</si>
  <si>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</si>
  <si>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</si>
  <si>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</si>
  <si>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</si>
  <si>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</si>
  <si>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</si>
  <si>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</si>
  <si>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</si>
  <si>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</si>
  <si>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</si>
  <si>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</si>
  <si>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</si>
  <si>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</si>
  <si>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</si>
  <si>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</si>
  <si>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</si>
  <si>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</si>
  <si>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</si>
  <si>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</si>
  <si>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</si>
  <si>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</si>
  <si>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</si>
  <si>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</si>
  <si>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</si>
  <si>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</si>
  <si>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</si>
  <si>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</si>
  <si>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</si>
  <si>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</si>
  <si>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</si>
  <si>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</si>
  <si>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</si>
  <si>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</si>
  <si>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</si>
  <si>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</si>
  <si>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</si>
  <si>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</si>
  <si>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</si>
  <si>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</si>
  <si>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</si>
  <si>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</si>
  <si>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</si>
  <si>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</si>
  <si>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</si>
  <si>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</si>
  <si>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</si>
  <si>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</si>
  <si>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</si>
  <si>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</si>
  <si>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</si>
  <si>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</si>
  <si>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</si>
  <si>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</si>
  <si>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</si>
  <si>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</si>
  <si>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</si>
  <si>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</si>
  <si>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</si>
  <si>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</si>
  <si>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</si>
  <si>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</si>
  <si>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</si>
  <si>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</si>
  <si>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</si>
  <si>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</si>
  <si>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</si>
  <si>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</si>
  <si>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</si>
  <si>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</si>
  <si>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</si>
  <si>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</si>
  <si>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</si>
  <si>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</si>
  <si>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</si>
  <si>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</si>
  <si>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</si>
  <si>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</si>
  <si>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</si>
  <si>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</si>
  <si>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</si>
  <si>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</si>
  <si>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</si>
  <si>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</si>
  <si>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</si>
  <si>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</si>
  <si>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</si>
  <si>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</si>
  <si>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</si>
  <si>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</si>
  <si>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</si>
  <si>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</si>
  <si>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</si>
  <si>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</si>
  <si>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</si>
  <si>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</si>
  <si>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</si>
  <si>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</si>
  <si>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</si>
  <si>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</si>
  <si>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</si>
  <si>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</si>
  <si>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</si>
  <si>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</si>
  <si>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</si>
  <si>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</si>
  <si>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</si>
  <si>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</si>
  <si>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</si>
  <si>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</si>
  <si>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</si>
  <si>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</si>
  <si>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</si>
  <si>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</si>
  <si>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</si>
  <si>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</si>
  <si>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</si>
  <si>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</si>
  <si>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</si>
  <si>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</si>
  <si>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</si>
  <si>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</si>
  <si>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</si>
  <si>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</si>
  <si>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</si>
  <si>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</si>
  <si>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</si>
  <si>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</si>
  <si>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</si>
  <si>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</si>
  <si>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</si>
  <si>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</si>
  <si>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</si>
  <si>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</si>
  <si>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</si>
  <si>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</si>
  <si>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</si>
  <si>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</si>
  <si>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</si>
  <si>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</si>
  <si>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</si>
  <si>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</si>
  <si>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</si>
  <si>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</si>
  <si>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</si>
  <si>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</si>
  <si>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</si>
  <si>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</si>
  <si>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</si>
  <si>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</si>
  <si>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</si>
  <si>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</si>
  <si>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</si>
  <si>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</si>
  <si>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</si>
  <si>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</si>
  <si>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</si>
  <si>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</si>
  <si>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</si>
  <si>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</si>
  <si>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</si>
  <si>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</si>
  <si>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</si>
  <si>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</si>
  <si>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</si>
  <si>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</si>
  <si>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</si>
  <si>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</si>
  <si>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</si>
  <si>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</si>
  <si>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</si>
  <si>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</si>
  <si>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</si>
  <si>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</si>
  <si>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</si>
  <si>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</si>
  <si>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</si>
  <si>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</si>
  <si>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</si>
  <si>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</si>
  <si>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</si>
  <si>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</si>
  <si>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</si>
  <si>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</si>
  <si>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</si>
  <si>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</si>
  <si>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</si>
  <si>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</si>
  <si>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</si>
  <si>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</si>
  <si>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</si>
  <si>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</si>
  <si>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</si>
  <si>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</si>
  <si>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</si>
  <si>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</si>
  <si>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</si>
  <si>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</si>
  <si>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</si>
  <si>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</si>
  <si>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</si>
  <si>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</si>
  <si>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</si>
  <si>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</si>
  <si>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</si>
  <si>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</si>
  <si>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</si>
  <si>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</si>
  <si>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</si>
  <si>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</si>
  <si>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</si>
  <si>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</si>
  <si>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</si>
  <si>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</si>
  <si>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</si>
  <si>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</si>
  <si>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</si>
  <si>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</si>
  <si>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</si>
  <si>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</si>
  <si>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</si>
  <si>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</si>
  <si>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</si>
  <si>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</si>
  <si>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</si>
  <si>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</si>
  <si>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</si>
  <si>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</si>
  <si>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</si>
  <si>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</si>
  <si>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</si>
  <si>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</si>
  <si>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</si>
  <si>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</si>
  <si>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</si>
  <si>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</si>
  <si>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</si>
  <si>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</si>
  <si>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</si>
  <si>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</si>
  <si>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</si>
  <si>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</si>
  <si>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</si>
  <si>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</si>
  <si>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</si>
  <si>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</si>
  <si>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</si>
  <si>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</si>
  <si>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</si>
  <si>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</si>
  <si>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</si>
  <si>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</si>
  <si>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</si>
  <si>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</si>
  <si>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</si>
  <si>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</si>
  <si>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</si>
  <si>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</si>
  <si>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</si>
  <si>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</si>
  <si>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</si>
  <si>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</si>
  <si>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</si>
  <si>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</si>
  <si>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</si>
  <si>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</si>
  <si>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</si>
  <si>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</si>
  <si>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</si>
  <si>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</si>
  <si>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</si>
  <si>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</si>
  <si>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</si>
  <si>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</si>
  <si>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</si>
  <si>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</si>
  <si>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</si>
  <si>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</si>
  <si>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</si>
  <si>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</si>
  <si>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</si>
  <si>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</si>
  <si>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</si>
  <si>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</si>
  <si>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</si>
  <si>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</si>
  <si>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</si>
  <si>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</si>
  <si>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</si>
  <si>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</si>
  <si>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</si>
  <si>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</si>
  <si>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</si>
  <si>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</si>
  <si>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</si>
  <si>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</si>
  <si>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</si>
  <si>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</si>
  <si>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</si>
  <si>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</si>
  <si>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</si>
  <si>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</si>
  <si>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</si>
  <si>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</si>
  <si>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</si>
  <si>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</si>
  <si>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</si>
  <si>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</si>
  <si>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</si>
  <si>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</si>
  <si>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</si>
  <si>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</si>
  <si>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</si>
  <si>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</si>
  <si>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</si>
  <si>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</si>
  <si>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</si>
  <si>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</si>
  <si>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</si>
  <si>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</si>
  <si>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</si>
  <si>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</si>
  <si>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</si>
  <si>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</si>
  <si>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</si>
  <si>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</si>
  <si>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</si>
  <si>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</si>
  <si>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</si>
  <si>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</si>
  <si>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</si>
  <si>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</si>
  <si>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</si>
  <si>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</si>
  <si>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</si>
  <si>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</si>
  <si>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</si>
  <si>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</si>
  <si>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</si>
  <si>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</si>
  <si>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</si>
  <si>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</si>
  <si>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</si>
  <si>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</si>
  <si>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</si>
  <si>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</si>
  <si>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</si>
  <si>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</si>
  <si>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</si>
  <si>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</si>
  <si>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</si>
  <si>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</si>
  <si>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</si>
  <si>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</si>
  <si>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</si>
  <si>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</si>
  <si>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</si>
  <si>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</si>
  <si>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</si>
  <si>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</si>
  <si>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</si>
  <si>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</si>
  <si>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</si>
  <si>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</si>
  <si>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</si>
  <si>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</si>
  <si>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</si>
  <si>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</si>
  <si>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</si>
  <si>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</si>
  <si>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</si>
  <si>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</si>
  <si>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</si>
  <si>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</si>
  <si>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</si>
  <si>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</si>
  <si>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</si>
  <si>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</si>
  <si>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</si>
  <si>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</si>
  <si>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</si>
  <si>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</si>
  <si>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</si>
  <si>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</si>
  <si>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</si>
  <si>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</si>
  <si>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</si>
  <si>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</si>
  <si>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</si>
  <si>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</si>
  <si>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</si>
  <si>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</si>
  <si>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</si>
  <si>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</si>
  <si>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</si>
  <si>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</si>
  <si>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</si>
  <si>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</si>
  <si>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</si>
  <si>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</si>
  <si>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</si>
  <si>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</si>
  <si>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</si>
  <si>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</si>
  <si>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</si>
  <si>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</si>
  <si>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</si>
  <si>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</si>
  <si>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</si>
  <si>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</si>
  <si>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</si>
  <si>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</si>
  <si>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</si>
  <si>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</si>
  <si>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</si>
  <si>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</si>
  <si>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</si>
  <si>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</si>
  <si>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</si>
  <si>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</si>
  <si>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</si>
  <si>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</si>
  <si>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</si>
  <si>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</si>
  <si>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</si>
  <si>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</si>
  <si>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</si>
  <si>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</si>
  <si>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</si>
  <si>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</si>
  <si>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</si>
  <si>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</si>
  <si>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</si>
  <si>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</si>
  <si>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</si>
  <si>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</si>
  <si>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</si>
  <si>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</si>
  <si>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</si>
  <si>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</si>
  <si>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</si>
  <si>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</si>
  <si>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</si>
  <si>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</si>
  <si>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</si>
  <si>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</si>
  <si>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</si>
  <si>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</si>
  <si>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</si>
  <si>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</si>
  <si>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</si>
  <si>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</si>
  <si>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</si>
  <si>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</si>
  <si>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</si>
  <si>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</si>
  <si>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</si>
  <si>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</si>
  <si>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</si>
  <si>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</si>
  <si>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</si>
  <si>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</si>
  <si>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</si>
  <si>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</si>
  <si>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</si>
  <si>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</si>
  <si>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</si>
  <si>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</si>
  <si>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</si>
  <si>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</si>
  <si>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</si>
  <si>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</si>
  <si>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</si>
  <si>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</si>
  <si>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</si>
  <si>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</si>
  <si>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</si>
  <si>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</si>
  <si>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</si>
  <si>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</si>
  <si>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</si>
  <si>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</si>
  <si>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</si>
  <si>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</si>
  <si>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</si>
  <si>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</si>
  <si>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</si>
  <si>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</si>
  <si>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</si>
  <si>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</si>
  <si>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</si>
  <si>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</si>
  <si>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</si>
  <si>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</si>
  <si>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</si>
  <si>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</si>
  <si>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</si>
  <si>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</si>
  <si>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</si>
  <si>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</si>
  <si>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</si>
  <si>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</si>
  <si>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</si>
  <si>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</si>
  <si>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</si>
  <si>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</si>
  <si>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</si>
  <si>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</si>
  <si>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</si>
  <si>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</si>
  <si>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</si>
  <si>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</si>
  <si>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</si>
  <si>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</si>
  <si>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</si>
  <si>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</si>
  <si>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</si>
  <si>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</si>
  <si>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</si>
  <si>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</si>
  <si>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</si>
  <si>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</si>
  <si>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</si>
  <si>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</si>
  <si>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</si>
  <si>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</si>
  <si>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</si>
  <si>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</si>
  <si>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</si>
  <si>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</si>
  <si>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</si>
  <si>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</si>
  <si>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</si>
  <si>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</si>
  <si>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</si>
  <si>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</si>
  <si>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</si>
  <si>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</si>
  <si>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</si>
  <si>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</si>
  <si>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</si>
  <si>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</si>
  <si>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</si>
  <si>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</si>
  <si>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</si>
  <si>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</si>
  <si>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</si>
  <si>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</si>
  <si>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</si>
  <si>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</si>
  <si>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</si>
  <si>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</si>
  <si>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</si>
  <si>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</si>
  <si>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</si>
  <si>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</si>
  <si>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</si>
  <si>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</si>
  <si>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</si>
  <si>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</si>
  <si>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</si>
  <si>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</si>
  <si>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</si>
  <si>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</si>
  <si>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</si>
  <si>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</si>
  <si>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</si>
  <si>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</si>
  <si>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</si>
  <si>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</si>
  <si>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</si>
  <si>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</si>
  <si>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</si>
  <si>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</si>
  <si>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</si>
  <si>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</si>
  <si>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</si>
  <si>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</si>
  <si>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</si>
  <si>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</si>
  <si>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</si>
  <si>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</si>
  <si>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</si>
  <si>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</si>
  <si>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</si>
  <si>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</si>
  <si>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</si>
  <si>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</si>
  <si>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</si>
  <si>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</si>
  <si>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</si>
  <si>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</si>
  <si>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</si>
  <si>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</si>
  <si>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</si>
  <si>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</si>
  <si>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</si>
  <si>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</si>
  <si>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</si>
  <si>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</si>
  <si>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</si>
  <si>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</si>
  <si>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</si>
  <si>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</si>
  <si>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</si>
  <si>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</si>
  <si>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</si>
  <si>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</si>
  <si>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</si>
  <si>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</si>
  <si>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</si>
  <si>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</si>
  <si>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</si>
  <si>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</si>
  <si>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</si>
  <si>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</si>
  <si>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</si>
  <si>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</si>
  <si>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</si>
  <si>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</si>
  <si>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</si>
  <si>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</si>
  <si>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</si>
  <si>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</si>
  <si>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</si>
  <si>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</si>
  <si>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</si>
  <si>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</si>
  <si>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</si>
  <si>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</si>
  <si>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</si>
  <si>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</si>
  <si>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</si>
  <si>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</si>
  <si>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</si>
  <si>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</si>
  <si>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</si>
  <si>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</si>
  <si>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</si>
  <si>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</si>
  <si>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</si>
  <si>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</si>
  <si>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</si>
  <si>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</si>
  <si>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</si>
  <si>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</si>
  <si>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</si>
  <si>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</si>
  <si>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</si>
  <si>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</si>
  <si>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</si>
  <si>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</si>
  <si>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</si>
  <si>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</si>
  <si>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</si>
  <si>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</si>
  <si>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</si>
  <si>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</si>
  <si>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</si>
  <si>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</si>
  <si>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</si>
  <si>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</si>
  <si>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</si>
  <si>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</si>
  <si>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</si>
  <si>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</si>
  <si>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</si>
  <si>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</si>
  <si>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</si>
  <si>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</si>
  <si>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</si>
  <si>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</si>
  <si>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</si>
  <si>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</si>
  <si>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</si>
  <si>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</si>
  <si>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</si>
  <si>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</si>
  <si>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</si>
  <si>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</si>
  <si>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</si>
  <si>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</si>
  <si>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</si>
  <si>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</si>
  <si>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</si>
  <si>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</si>
  <si>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</si>
  <si>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</si>
  <si>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</si>
  <si>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</si>
  <si>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</si>
  <si>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</si>
  <si>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</si>
  <si>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</si>
  <si>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</si>
  <si>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</si>
  <si>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</si>
  <si>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</si>
  <si>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</si>
  <si>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</si>
  <si>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</si>
  <si>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</si>
  <si>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</si>
  <si>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</si>
  <si>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</si>
  <si>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</si>
  <si>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</si>
  <si>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</si>
  <si>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</si>
  <si>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</si>
  <si>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</si>
  <si>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</si>
  <si>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</si>
  <si>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</si>
  <si>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</si>
  <si>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</si>
  <si>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</si>
  <si>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</si>
  <si>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</si>
  <si>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</si>
  <si>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</si>
  <si>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</si>
  <si>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</si>
  <si>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</si>
  <si>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</si>
  <si>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</si>
  <si>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</si>
  <si>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</si>
  <si>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</si>
  <si>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</si>
  <si>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</si>
  <si>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</si>
  <si>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</si>
  <si>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</si>
  <si>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</si>
  <si>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</si>
  <si>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</si>
  <si>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</si>
  <si>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</si>
  <si>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</si>
  <si>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</si>
  <si>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</si>
  <si>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</si>
  <si>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</si>
  <si>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</si>
  <si>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</si>
  <si>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</si>
  <si>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</si>
  <si>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</si>
  <si>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</si>
  <si>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</si>
  <si>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</si>
  <si>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</si>
  <si>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</si>
  <si>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</si>
  <si>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</si>
  <si>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</si>
  <si>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</si>
  <si>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</si>
  <si>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</si>
  <si>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</si>
  <si>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</si>
  <si>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</si>
  <si>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</si>
  <si>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</si>
  <si>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</si>
  <si>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</si>
  <si>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</si>
  <si>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</si>
  <si>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</si>
  <si>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</si>
  <si>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</si>
  <si>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</si>
  <si>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</si>
  <si>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</si>
  <si>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</si>
  <si>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</si>
  <si>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</si>
  <si>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</si>
  <si>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</si>
  <si>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</si>
  <si>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</si>
  <si>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</si>
  <si>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</si>
  <si>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</si>
  <si>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</si>
  <si>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</si>
  <si>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</si>
  <si>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</si>
  <si>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</si>
  <si>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</si>
  <si>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</si>
  <si>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</si>
  <si>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</si>
  <si>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</si>
  <si>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</si>
  <si>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</si>
  <si>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</si>
  <si>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</si>
  <si>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</si>
  <si>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</si>
  <si>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</si>
  <si>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</si>
  <si>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</si>
  <si>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</si>
  <si>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</si>
  <si>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</si>
  <si>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</si>
  <si>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</si>
  <si>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</si>
  <si>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</si>
  <si>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</si>
  <si>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</si>
  <si>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</si>
  <si>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</si>
  <si>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</si>
  <si>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</si>
  <si>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</si>
  <si>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</si>
  <si>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</si>
  <si>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</si>
  <si>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</si>
  <si>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</si>
  <si>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</si>
  <si>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</si>
  <si>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</si>
  <si>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</si>
  <si>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</si>
  <si>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</si>
  <si>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</si>
  <si>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</si>
  <si>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</si>
  <si>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</si>
  <si>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</si>
  <si>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</si>
  <si>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</si>
  <si>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</si>
  <si>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</si>
  <si>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</si>
  <si>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</si>
  <si>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</si>
  <si>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</si>
  <si>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</si>
  <si>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</si>
  <si>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</si>
  <si>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</si>
  <si>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</si>
  <si>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</si>
  <si>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</si>
  <si>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</si>
  <si>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</si>
  <si>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</si>
  <si>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</si>
  <si>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</si>
  <si>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</si>
  <si>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</si>
  <si>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</si>
  <si>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</si>
  <si>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</si>
  <si>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</si>
  <si>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</si>
  <si>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</si>
  <si>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</si>
  <si>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</si>
  <si>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</si>
  <si>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</si>
  <si>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</si>
  <si>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</si>
  <si>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</si>
  <si>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</si>
  <si>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</si>
  <si>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</si>
  <si>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</si>
  <si>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</si>
  <si>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</si>
  <si>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</si>
  <si>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</si>
  <si>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</si>
  <si>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</si>
  <si>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</si>
  <si>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</si>
  <si>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</si>
  <si>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</si>
  <si>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</si>
  <si>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</si>
  <si>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</si>
  <si>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</si>
  <si>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</si>
  <si>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</si>
  <si>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</si>
  <si>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</si>
  <si>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</si>
  <si>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</si>
  <si>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</si>
  <si>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</si>
  <si>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</si>
  <si>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</si>
  <si>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</si>
  <si>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</si>
  <si>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</si>
  <si>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</si>
  <si>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</si>
  <si>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</si>
  <si>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</si>
  <si>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</si>
  <si>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</si>
  <si>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</si>
  <si>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</si>
  <si>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</si>
  <si>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</si>
  <si>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</si>
  <si>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</si>
  <si>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</si>
  <si>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</si>
  <si>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</si>
  <si>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</si>
  <si>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</si>
  <si>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</si>
  <si>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</si>
  <si>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</si>
  <si>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</si>
  <si>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</si>
  <si>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</si>
  <si>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</si>
  <si>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</si>
  <si>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</si>
  <si>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</si>
  <si>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</si>
  <si>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</si>
  <si>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</si>
  <si>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</si>
  <si>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</si>
  <si>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</si>
  <si>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</si>
  <si>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</si>
  <si>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</si>
  <si>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</si>
  <si>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</si>
  <si>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</si>
  <si>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</si>
  <si>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</si>
  <si>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</si>
  <si>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</si>
  <si>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</si>
  <si>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</si>
  <si>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</si>
  <si>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</si>
  <si>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</si>
  <si>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</si>
  <si>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</si>
  <si>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</si>
  <si>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</si>
  <si>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</si>
  <si>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</si>
  <si>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</si>
  <si>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</si>
  <si>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</si>
  <si>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</si>
  <si>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</si>
  <si>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</si>
  <si>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</si>
  <si>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</si>
  <si>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</si>
  <si>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</si>
  <si>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</si>
  <si>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</si>
  <si>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</si>
  <si>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</si>
  <si>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</si>
  <si>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</si>
  <si>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</si>
  <si>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</si>
  <si>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</si>
  <si>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</si>
  <si>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</si>
  <si>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</si>
  <si>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</si>
  <si>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</si>
  <si>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</si>
  <si>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</si>
  <si>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</si>
  <si>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</si>
  <si>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</si>
  <si>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</si>
  <si>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</si>
  <si>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</si>
  <si>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</si>
  <si>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</si>
  <si>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</si>
  <si>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</si>
  <si>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</si>
  <si>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</si>
  <si>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</si>
  <si>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</si>
  <si>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</si>
  <si>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</si>
  <si>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</si>
  <si>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</si>
  <si>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</si>
  <si>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</si>
  <si>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</si>
  <si>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</si>
  <si>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</si>
  <si>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</si>
  <si>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</si>
  <si>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</si>
  <si>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</si>
  <si>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</si>
  <si>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</si>
  <si>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</si>
  <si>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</si>
  <si>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</si>
  <si>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</si>
  <si>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</si>
  <si>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</si>
  <si>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</si>
  <si>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</si>
  <si>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</si>
  <si>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</si>
  <si>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</si>
  <si>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</si>
  <si>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</si>
  <si>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</si>
  <si>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</si>
  <si>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</si>
  <si>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</si>
  <si>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</si>
  <si>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</si>
  <si>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</si>
  <si>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</si>
  <si>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</si>
  <si>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</si>
  <si>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</si>
  <si>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</si>
  <si>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</si>
  <si>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</si>
  <si>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</si>
  <si>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</si>
  <si>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</si>
  <si>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</si>
  <si>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</si>
  <si>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</si>
  <si>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</si>
  <si>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</si>
  <si>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</si>
  <si>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</si>
  <si>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</si>
  <si>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</si>
  <si>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</si>
  <si>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</si>
  <si>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</si>
  <si>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</si>
  <si>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</si>
  <si>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</si>
  <si>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</si>
  <si>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</si>
  <si>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</si>
  <si>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</si>
  <si>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</si>
  <si>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</si>
  <si>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</si>
  <si>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</si>
  <si>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</si>
  <si>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</si>
  <si>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</si>
  <si>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</si>
  <si>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</si>
  <si>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</si>
  <si>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</si>
  <si>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</si>
  <si>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</si>
  <si>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</si>
  <si>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</si>
  <si>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</si>
  <si>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</si>
  <si>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</si>
  <si>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</si>
  <si>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</si>
  <si>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</si>
  <si>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</si>
  <si>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</si>
  <si>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</si>
  <si>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</si>
  <si>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</si>
  <si>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</si>
  <si>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</si>
  <si>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</si>
  <si>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</si>
  <si>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</si>
  <si>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</si>
  <si>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</si>
  <si>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</si>
  <si>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</si>
  <si>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</si>
  <si>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</si>
  <si>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</si>
  <si>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</si>
  <si>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</si>
  <si>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</si>
  <si>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</si>
  <si>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</si>
  <si>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</si>
  <si>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</si>
  <si>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</si>
  <si>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</si>
  <si>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</si>
  <si>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</si>
  <si>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</si>
  <si>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</si>
  <si>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</si>
  <si>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</si>
  <si>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</si>
  <si>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</si>
  <si>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</si>
  <si>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</si>
  <si>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</si>
  <si>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</si>
  <si>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</si>
  <si>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</si>
  <si>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</si>
  <si>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</si>
  <si>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</si>
  <si>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</si>
  <si>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</si>
  <si>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</si>
  <si>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</si>
  <si>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</si>
  <si>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</si>
  <si>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</si>
  <si>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</si>
  <si>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</si>
  <si>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</si>
  <si>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</si>
  <si>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</si>
  <si>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</si>
  <si>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</si>
  <si>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</si>
  <si>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</si>
  <si>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</si>
  <si>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</si>
  <si>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</si>
  <si>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</si>
  <si>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</si>
  <si>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</si>
  <si>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</si>
  <si>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</si>
  <si>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</si>
  <si>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</si>
  <si>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</si>
  <si>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</si>
  <si>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</si>
  <si>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</si>
  <si>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</si>
  <si>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</si>
  <si>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</si>
  <si>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</si>
  <si>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</si>
  <si>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</si>
  <si>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</si>
  <si>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</si>
  <si>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</si>
  <si>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</si>
  <si>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</si>
  <si>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</si>
  <si>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</si>
  <si>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</si>
  <si>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</si>
  <si>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</si>
  <si>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</si>
  <si>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</si>
  <si>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</si>
  <si>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</si>
  <si>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</si>
  <si>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</si>
  <si>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</si>
  <si>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</si>
  <si>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</si>
  <si>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</si>
  <si>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</si>
  <si>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</si>
  <si>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</si>
  <si>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</si>
  <si>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</si>
  <si>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</si>
  <si>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</si>
  <si>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</si>
  <si>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</si>
  <si>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</si>
  <si>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</si>
  <si>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</si>
  <si>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</si>
  <si>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</si>
  <si>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</si>
  <si>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</si>
  <si>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</si>
  <si>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</si>
  <si>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</si>
  <si>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</si>
  <si>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</si>
  <si>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</si>
  <si>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</si>
  <si>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</si>
  <si>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</si>
  <si>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</si>
  <si>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</si>
  <si>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</si>
  <si>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</si>
  <si>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</si>
  <si>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</si>
  <si>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</si>
  <si>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</si>
  <si>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</si>
  <si>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</si>
  <si>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</si>
  <si>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</si>
  <si>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</si>
  <si>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</si>
  <si>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</si>
  <si>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</si>
  <si>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</si>
  <si>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</si>
  <si>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</si>
  <si>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</si>
  <si>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</si>
  <si>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</si>
  <si>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</si>
  <si>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</si>
  <si>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</si>
  <si>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</si>
  <si>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</si>
  <si>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</si>
  <si>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</si>
  <si>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</si>
  <si>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</si>
  <si>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</si>
  <si>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</si>
  <si>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</si>
  <si>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</si>
  <si>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</si>
  <si>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</si>
  <si>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</si>
  <si>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</si>
  <si>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</si>
  <si>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</si>
  <si>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</si>
  <si>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</si>
  <si>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</si>
  <si>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</si>
  <si>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</si>
  <si>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</si>
  <si>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</si>
  <si>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</si>
  <si>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</si>
  <si>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</si>
  <si>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</si>
  <si>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</si>
  <si>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</si>
  <si>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</si>
  <si>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</si>
  <si>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</si>
  <si>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</si>
  <si>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</si>
  <si>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</si>
  <si>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</si>
  <si>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</si>
  <si>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</si>
  <si>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</si>
  <si>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</si>
  <si>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</si>
  <si>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</si>
  <si>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</si>
  <si>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</si>
  <si>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</si>
  <si>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</si>
  <si>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</si>
  <si>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</si>
  <si>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</si>
  <si>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</si>
  <si>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</si>
  <si>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</si>
  <si>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</si>
  <si>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</si>
  <si>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</si>
  <si>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</si>
  <si>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</si>
  <si>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</si>
  <si>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</si>
  <si>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</si>
  <si>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</si>
  <si>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</si>
  <si>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</si>
  <si>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</si>
  <si>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</si>
  <si>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</si>
  <si>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</si>
  <si>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</si>
  <si>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</si>
  <si>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</si>
  <si>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</si>
  <si>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</si>
  <si>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</si>
  <si>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</si>
  <si>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</si>
  <si>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</si>
  <si>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</si>
  <si>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</si>
  <si>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</si>
  <si>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</si>
  <si>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</si>
  <si>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</si>
  <si>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</si>
  <si>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</si>
  <si>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</si>
  <si>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</si>
  <si>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</si>
  <si>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</si>
  <si>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</si>
  <si>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</si>
  <si>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</si>
  <si>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</si>
  <si>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</si>
  <si>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</si>
  <si>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</si>
  <si>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</si>
  <si>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</si>
  <si>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</si>
  <si>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</si>
  <si>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</si>
  <si>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</si>
  <si>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</si>
  <si>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</si>
  <si>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</si>
  <si>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</si>
  <si>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</si>
  <si>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</si>
  <si>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</si>
  <si>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</si>
  <si>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</si>
  <si>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</si>
  <si>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</si>
  <si>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</si>
  <si>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</si>
  <si>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</si>
  <si>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</si>
  <si>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</si>
  <si>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</si>
  <si>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</si>
  <si>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</si>
  <si>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</si>
  <si>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</si>
  <si>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</si>
  <si>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</si>
  <si>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</si>
  <si>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</si>
  <si>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</si>
  <si>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</si>
  <si>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</si>
  <si>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</si>
  <si>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</si>
  <si>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</si>
  <si>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</si>
  <si>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</si>
  <si>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</si>
  <si>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</si>
  <si>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</si>
  <si>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</si>
  <si>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</si>
  <si>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</si>
  <si>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</si>
  <si>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</si>
  <si>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</si>
  <si>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</si>
  <si>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</si>
  <si>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</si>
  <si>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</si>
  <si>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</si>
  <si>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</si>
  <si>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</si>
  <si>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</si>
  <si>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</si>
  <si>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</si>
  <si>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</si>
  <si>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</si>
  <si>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</si>
  <si>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</si>
  <si>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</si>
  <si>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</si>
  <si>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</si>
  <si>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</si>
  <si>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</si>
  <si>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</si>
  <si>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</si>
  <si>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</si>
  <si>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</si>
  <si>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</si>
  <si>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</si>
  <si>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</si>
  <si>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</si>
  <si>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</si>
  <si>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</si>
  <si>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</si>
  <si>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</si>
  <si>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</si>
  <si>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</si>
  <si>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</si>
  <si>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</si>
  <si>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</si>
  <si>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</si>
  <si>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</si>
  <si>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</si>
  <si>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</si>
  <si>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</si>
  <si>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</si>
  <si>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</si>
  <si>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</si>
  <si>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</si>
  <si>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</si>
  <si>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</si>
  <si>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</si>
  <si>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</si>
  <si>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</si>
  <si>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</si>
  <si>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</si>
  <si>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</si>
  <si>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</si>
  <si>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</si>
  <si>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</si>
  <si>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</si>
  <si>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</si>
  <si>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</si>
  <si>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</si>
  <si>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</si>
  <si>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</si>
  <si>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</si>
  <si>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</si>
  <si>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</si>
  <si>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</si>
  <si>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</si>
  <si>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</si>
  <si>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</si>
  <si>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</si>
  <si>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</si>
  <si>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</si>
  <si>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</si>
  <si>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</si>
  <si>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</si>
  <si>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</si>
  <si>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</si>
  <si>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</si>
  <si>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</si>
  <si>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</si>
  <si>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</si>
  <si>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</si>
  <si>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</si>
  <si>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</si>
  <si>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</si>
  <si>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</si>
  <si>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</si>
  <si>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</si>
  <si>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</si>
  <si>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</si>
  <si>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</si>
  <si>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</si>
  <si>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</si>
  <si>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</si>
  <si>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</si>
  <si>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</si>
  <si>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</si>
  <si>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</si>
  <si>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</si>
  <si>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</si>
  <si>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</si>
  <si>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</si>
  <si>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</si>
  <si>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</si>
  <si>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</si>
  <si>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</si>
  <si>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</si>
  <si>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</si>
  <si>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</si>
  <si>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</si>
  <si>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</si>
  <si>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</si>
  <si>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</si>
  <si>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</si>
  <si>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</si>
  <si>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</si>
  <si>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</si>
  <si>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</si>
  <si>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</si>
  <si>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</si>
  <si>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</si>
  <si>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</si>
  <si>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</si>
  <si>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</si>
  <si>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</si>
  <si>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</si>
  <si>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</si>
  <si>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</si>
  <si>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</si>
  <si>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</si>
  <si>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</si>
  <si>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</si>
  <si>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</si>
  <si>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</si>
  <si>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</si>
  <si>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</si>
  <si>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</si>
  <si>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</si>
  <si>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</si>
  <si>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</si>
  <si>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</si>
  <si>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</si>
  <si>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</si>
  <si>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</si>
  <si>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</si>
  <si>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</si>
  <si>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</si>
  <si>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</si>
  <si>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</si>
  <si>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</si>
  <si>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</si>
  <si>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</si>
  <si>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</si>
  <si>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</si>
  <si>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</si>
  <si>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</si>
  <si>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</si>
  <si>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</si>
  <si>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</si>
  <si>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</si>
  <si>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</si>
  <si>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</si>
  <si>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</si>
  <si>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</si>
  <si>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</si>
  <si>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</si>
  <si>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</si>
  <si>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</si>
  <si>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</si>
  <si>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</si>
  <si>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</si>
  <si>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</si>
  <si>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</si>
  <si>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</si>
  <si>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</si>
  <si>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</si>
  <si>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</si>
  <si>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</si>
  <si>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</si>
  <si>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</si>
  <si>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</si>
  <si>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</si>
  <si>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</si>
  <si>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</si>
  <si>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</si>
  <si>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</si>
  <si>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</si>
  <si>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</si>
  <si>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</si>
  <si>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</si>
  <si>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</si>
  <si>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</si>
  <si>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</si>
  <si>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</si>
  <si>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</si>
  <si>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</si>
  <si>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</si>
  <si>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</si>
  <si>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</si>
  <si>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</si>
  <si>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</si>
  <si>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</si>
  <si>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</si>
  <si>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</si>
  <si>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</si>
  <si>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</si>
  <si>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</si>
  <si>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</si>
  <si>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</si>
  <si>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</si>
  <si>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</si>
  <si>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</si>
  <si>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</si>
  <si>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</si>
  <si>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</si>
  <si>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</si>
  <si>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</si>
  <si>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</si>
  <si>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</si>
  <si>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</si>
  <si>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</si>
  <si>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</si>
  <si>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</si>
  <si>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</si>
  <si>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</si>
  <si>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</si>
  <si>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</si>
  <si>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</si>
  <si>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</si>
  <si>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</si>
  <si>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</si>
  <si>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</si>
  <si>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</si>
  <si>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</si>
  <si>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</si>
  <si>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</si>
  <si>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</si>
  <si>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</si>
  <si>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</si>
  <si>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</si>
  <si>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</si>
  <si>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</si>
  <si>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</si>
  <si>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</si>
  <si>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</si>
  <si>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</si>
  <si>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</si>
  <si>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</si>
  <si>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</si>
  <si>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</si>
  <si>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</si>
  <si>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</si>
  <si>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</si>
  <si>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</si>
  <si>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</si>
  <si>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</si>
  <si>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</si>
  <si>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</si>
  <si>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</si>
  <si>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</si>
  <si>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</si>
  <si>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</si>
  <si>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</si>
  <si>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</si>
  <si>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</si>
  <si>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</si>
  <si>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</si>
  <si>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</si>
  <si>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</si>
  <si>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</si>
  <si>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</si>
  <si>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</si>
  <si>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</si>
  <si>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</si>
  <si>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</si>
  <si>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</si>
  <si>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</si>
  <si>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</si>
  <si>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</si>
  <si>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</si>
  <si>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</si>
  <si>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</si>
  <si>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</si>
  <si>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</si>
  <si>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</si>
  <si>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</si>
  <si>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</si>
  <si>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</si>
  <si>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</si>
  <si>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</si>
  <si>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</si>
  <si>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</si>
  <si>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</si>
  <si>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</si>
  <si>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</si>
  <si>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</si>
  <si>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</si>
  <si>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</si>
  <si>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</si>
  <si>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</si>
  <si>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</si>
  <si>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</si>
  <si>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</si>
  <si>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</si>
  <si>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</si>
  <si>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</si>
  <si>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</si>
  <si>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</si>
  <si>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</si>
  <si>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</si>
  <si>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</si>
  <si>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</si>
  <si>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</si>
  <si>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</si>
  <si>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</si>
  <si>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</si>
  <si>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</si>
  <si>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</si>
  <si>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</si>
  <si>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</si>
  <si>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</si>
  <si>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</si>
  <si>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</si>
  <si>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</si>
  <si>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</si>
  <si>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</si>
  <si>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</si>
  <si>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</si>
  <si>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</si>
  <si>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</si>
  <si>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</si>
  <si>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</si>
  <si>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</si>
  <si>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</si>
  <si>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</si>
  <si>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</si>
  <si>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</si>
  <si>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</si>
  <si>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</si>
  <si>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</si>
  <si>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</si>
  <si>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</si>
  <si>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</si>
  <si>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</si>
  <si>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</si>
  <si>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</si>
  <si>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</si>
  <si>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</si>
  <si>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</si>
  <si>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</si>
  <si>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</si>
  <si>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</si>
  <si>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</si>
  <si>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</si>
  <si>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</si>
  <si>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</si>
  <si>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</si>
  <si>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</si>
  <si>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</si>
  <si>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</si>
  <si>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</si>
  <si>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</si>
  <si>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</si>
  <si>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</si>
  <si>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</si>
  <si>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</si>
  <si>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</si>
  <si>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</si>
  <si>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</si>
  <si>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</si>
  <si>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</si>
  <si>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</si>
  <si>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</si>
  <si>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</si>
  <si>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</si>
  <si>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</si>
  <si>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</si>
  <si>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</si>
  <si>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</si>
  <si>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</si>
  <si>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</si>
  <si>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</si>
  <si>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</si>
  <si>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</si>
  <si>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</si>
  <si>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</si>
  <si>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</si>
  <si>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</si>
  <si>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</si>
  <si>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</si>
  <si>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</si>
  <si>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</si>
  <si>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</si>
  <si>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</si>
  <si>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</si>
  <si>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</si>
  <si>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</si>
  <si>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</si>
  <si>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</si>
  <si>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</si>
  <si>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</si>
  <si>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</si>
  <si>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</si>
  <si>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</si>
  <si>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</si>
  <si>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</si>
  <si>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</si>
  <si>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</si>
  <si>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</si>
  <si>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</si>
  <si>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</si>
  <si>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</si>
  <si>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</si>
  <si>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</si>
  <si>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</si>
  <si>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</si>
  <si>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</si>
  <si>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</si>
  <si>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</si>
  <si>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</si>
  <si>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</si>
  <si>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</si>
  <si>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</si>
  <si>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</si>
  <si>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</si>
  <si>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</si>
  <si>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</si>
  <si>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</si>
  <si>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</si>
  <si>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</si>
  <si>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</si>
  <si>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</si>
  <si>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</si>
  <si>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</si>
  <si>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</si>
  <si>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</si>
  <si>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</si>
  <si>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</si>
  <si>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</si>
  <si>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</si>
  <si>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</si>
  <si>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</si>
  <si>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</si>
  <si>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</si>
  <si>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</si>
  <si>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</si>
  <si>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</si>
  <si>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</si>
  <si>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</si>
  <si>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</si>
  <si>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</si>
  <si>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</si>
  <si>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</si>
  <si>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</si>
  <si>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</si>
  <si>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</si>
  <si>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</si>
  <si>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</si>
  <si>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</si>
  <si>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</si>
  <si>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</si>
  <si>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</si>
  <si>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</si>
  <si>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</si>
  <si>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</si>
  <si>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</si>
  <si>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</si>
  <si>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</si>
  <si>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</si>
  <si>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</si>
  <si>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</si>
  <si>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</si>
  <si>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</si>
  <si>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</si>
  <si>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</si>
  <si>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</si>
  <si>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</si>
  <si>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</si>
  <si>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</si>
  <si>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</si>
  <si>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</si>
  <si>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</si>
  <si>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</si>
  <si>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</si>
  <si>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</si>
  <si>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</si>
  <si>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</si>
  <si>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</si>
  <si>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</si>
  <si>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</si>
  <si>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</si>
  <si>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</si>
  <si>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</si>
  <si>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</si>
  <si>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</si>
  <si>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</si>
  <si>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</si>
  <si>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</si>
  <si>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</si>
  <si>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</si>
  <si>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</si>
  <si>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</si>
  <si>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</si>
  <si>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</si>
  <si>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</si>
  <si>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</si>
  <si>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</si>
  <si>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</si>
  <si>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</si>
  <si>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</si>
  <si>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</si>
  <si>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</si>
  <si>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</si>
  <si>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</si>
  <si>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</si>
  <si>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</si>
  <si>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</si>
  <si>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</si>
  <si>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</si>
  <si>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</si>
  <si>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</si>
  <si>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</si>
  <si>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</si>
  <si>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</si>
  <si>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</si>
  <si>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</si>
  <si>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</si>
  <si>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</si>
  <si>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</si>
  <si>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</si>
  <si>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</si>
  <si>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</si>
  <si>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</si>
  <si>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</si>
  <si>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</si>
  <si>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</si>
  <si>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</si>
  <si>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</si>
  <si>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</si>
  <si>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</si>
  <si>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</si>
  <si>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</si>
  <si>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</si>
  <si>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</si>
  <si>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</si>
  <si>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</si>
  <si>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</si>
  <si>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</si>
  <si>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</si>
  <si>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</si>
  <si>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</si>
  <si>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</si>
  <si>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</si>
  <si>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</si>
  <si>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</si>
  <si>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</si>
  <si>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</si>
  <si>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</si>
  <si>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</si>
  <si>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</si>
  <si>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</si>
  <si>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</si>
  <si>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</si>
  <si>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</si>
  <si>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</si>
  <si>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</si>
  <si>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</si>
  <si>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</si>
  <si>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</si>
  <si>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</si>
  <si>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</si>
  <si>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</si>
  <si>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</si>
  <si>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</si>
  <si>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</si>
  <si>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</si>
  <si>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</si>
  <si>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</si>
  <si>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</si>
  <si>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</si>
  <si>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</si>
  <si>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</si>
  <si>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</si>
  <si>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</si>
  <si>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</si>
  <si>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</si>
  <si>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</si>
  <si>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</si>
  <si>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</si>
  <si>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</si>
  <si>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</si>
  <si>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</si>
  <si>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</si>
  <si>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</si>
  <si>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</si>
  <si>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</si>
  <si>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</si>
  <si>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</si>
  <si>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</si>
  <si>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</si>
  <si>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</si>
  <si>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</si>
  <si>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</si>
  <si>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</si>
  <si>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</si>
  <si>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</si>
  <si>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</si>
  <si>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</si>
  <si>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</si>
  <si>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</si>
  <si>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</si>
  <si>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</si>
  <si>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</si>
  <si>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</si>
  <si>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</si>
  <si>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</si>
  <si>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</si>
  <si>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</si>
  <si>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</si>
  <si>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</si>
  <si>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</si>
  <si>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</si>
  <si>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</si>
  <si>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</si>
  <si>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</si>
  <si>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</si>
  <si>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</si>
  <si>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</si>
  <si>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</si>
  <si>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</si>
  <si>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</si>
  <si>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</si>
  <si>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</si>
  <si>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</si>
  <si>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</si>
  <si>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</si>
  <si>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</si>
  <si>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</si>
  <si>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</si>
  <si>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</si>
  <si>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</si>
  <si>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</si>
  <si>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</si>
  <si>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</si>
  <si>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</si>
  <si>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</si>
  <si>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</si>
  <si>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</si>
  <si>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</si>
  <si>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</si>
  <si>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</si>
  <si>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</si>
  <si>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</si>
  <si>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</si>
  <si>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</si>
  <si>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</si>
  <si>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</si>
  <si>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</si>
  <si>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</si>
  <si>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</si>
  <si>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</si>
  <si>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</si>
  <si>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</si>
  <si>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</si>
  <si>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</si>
  <si>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</si>
  <si>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</si>
  <si>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</si>
  <si>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</si>
  <si>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</si>
  <si>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</si>
  <si>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</si>
  <si>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</si>
  <si>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</si>
  <si>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</si>
  <si>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</si>
  <si>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</si>
  <si>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</si>
  <si>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</si>
  <si>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</si>
  <si>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</si>
  <si>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</si>
  <si>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</si>
  <si>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</si>
  <si>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</si>
  <si>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</si>
  <si>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</si>
  <si>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</si>
  <si>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</si>
  <si>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</si>
  <si>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</si>
  <si>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</si>
  <si>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</si>
  <si>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</si>
  <si>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</si>
  <si>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</si>
  <si>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</si>
  <si>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</si>
  <si>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</si>
  <si>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</si>
  <si>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</si>
  <si>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</si>
  <si>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</si>
  <si>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</si>
  <si>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</si>
  <si>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</si>
  <si>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</si>
  <si>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</si>
  <si>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</si>
  <si>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</si>
  <si>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</si>
  <si>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</si>
  <si>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</si>
  <si>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</si>
  <si>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</si>
  <si>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</si>
  <si>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</si>
  <si>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</si>
  <si>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</si>
  <si>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</si>
  <si>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</si>
  <si>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</si>
  <si>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</si>
  <si>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</si>
  <si>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</si>
  <si>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</si>
  <si>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</si>
  <si>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</si>
  <si>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</si>
  <si>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</si>
  <si>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</si>
  <si>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</si>
  <si>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</si>
  <si>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</si>
  <si>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</si>
  <si>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</si>
  <si>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</si>
  <si>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</si>
  <si>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</si>
  <si>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</si>
  <si>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</si>
  <si>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</si>
  <si>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</si>
  <si>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</si>
  <si>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</si>
  <si>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</si>
  <si>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</si>
  <si>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</si>
  <si>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</si>
  <si>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</si>
  <si>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</si>
  <si>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</si>
  <si>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</si>
  <si>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</si>
  <si>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</si>
  <si>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</si>
  <si>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</si>
  <si>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</si>
  <si>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</si>
  <si>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</si>
  <si>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</si>
  <si>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</si>
  <si>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</si>
  <si>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</si>
  <si>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</si>
  <si>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</si>
  <si>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</si>
  <si>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</si>
  <si>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</si>
  <si>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</si>
  <si>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</si>
  <si>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</si>
  <si>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</si>
  <si>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</si>
  <si>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</si>
  <si>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</si>
  <si>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</si>
  <si>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</si>
  <si>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</si>
  <si>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</si>
  <si>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</si>
  <si>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</si>
  <si>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</si>
  <si>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</si>
  <si>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</si>
  <si>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</si>
  <si>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</si>
  <si>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</si>
  <si>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</si>
  <si>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</si>
  <si>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</si>
  <si>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</si>
  <si>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</si>
  <si>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</si>
  <si>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</si>
  <si>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</si>
  <si>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</si>
  <si>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</si>
  <si>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</si>
  <si>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</si>
  <si>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</si>
  <si>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</si>
  <si>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</si>
  <si>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</si>
  <si>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</si>
  <si>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</si>
  <si>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</si>
  <si>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</si>
  <si>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</si>
  <si>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</si>
  <si>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</si>
  <si>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</si>
  <si>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</si>
  <si>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</si>
  <si>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</si>
  <si>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</si>
  <si>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</si>
  <si>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</si>
  <si>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</si>
  <si>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</si>
  <si>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</si>
  <si>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</si>
  <si>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</si>
  <si>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</si>
  <si>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</si>
  <si>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</si>
  <si>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</si>
  <si>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</si>
  <si>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</si>
  <si>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</si>
  <si>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</si>
  <si>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</si>
  <si>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</si>
  <si>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</si>
  <si>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</si>
  <si>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</si>
  <si>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</si>
  <si>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</si>
  <si>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</si>
  <si>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</si>
  <si>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</si>
  <si>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</si>
  <si>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</si>
  <si>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</si>
  <si>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</si>
  <si>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</si>
  <si>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</si>
  <si>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</si>
  <si>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</si>
  <si>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</si>
  <si>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</si>
  <si>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</si>
  <si>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</si>
  <si>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</si>
  <si>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</si>
  <si>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</si>
  <si>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</si>
  <si>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</si>
  <si>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</si>
  <si>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</si>
  <si>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</si>
  <si>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</si>
  <si>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</si>
  <si>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</si>
  <si>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</si>
  <si>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</si>
  <si>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</si>
  <si>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</si>
  <si>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</si>
  <si>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</si>
  <si>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</si>
  <si>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</si>
  <si>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</si>
  <si>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</si>
  <si>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</si>
  <si>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</si>
  <si>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</si>
  <si>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</si>
  <si>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</si>
  <si>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</si>
  <si>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</si>
  <si>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</si>
  <si>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</si>
  <si>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</si>
  <si>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</si>
  <si>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</si>
  <si>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</si>
  <si>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</si>
  <si>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</si>
  <si>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</si>
  <si>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</si>
  <si>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</si>
  <si>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</si>
  <si>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</si>
  <si>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</si>
  <si>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</si>
  <si>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</si>
  <si>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</si>
  <si>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</si>
  <si>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</si>
  <si>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</si>
  <si>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</si>
  <si>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</si>
  <si>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</si>
  <si>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</si>
  <si>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</si>
  <si>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</si>
  <si>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</si>
  <si>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</si>
  <si>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</si>
  <si>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</si>
  <si>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</si>
  <si>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</si>
  <si>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</si>
  <si>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</si>
  <si>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</si>
  <si>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</si>
  <si>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</si>
  <si>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</si>
  <si>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</si>
  <si>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</si>
  <si>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</si>
  <si>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</si>
  <si>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</si>
  <si>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</si>
  <si>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</si>
  <si>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</si>
  <si>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</si>
  <si>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</si>
  <si>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</si>
  <si>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</si>
  <si>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</si>
  <si>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</si>
  <si>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</si>
  <si>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</si>
  <si>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</si>
  <si>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</si>
  <si>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</si>
  <si>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</si>
  <si>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</si>
  <si>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</si>
  <si>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</si>
  <si>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</si>
  <si>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</si>
  <si>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</si>
  <si>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</si>
  <si>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</si>
  <si>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</si>
  <si>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</si>
  <si>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</si>
  <si>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</si>
  <si>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</si>
  <si>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</si>
  <si>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</si>
  <si>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</si>
  <si>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</si>
  <si>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</si>
  <si>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</si>
  <si>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</si>
  <si>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</si>
  <si>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</si>
  <si>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</si>
  <si>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</si>
  <si>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</si>
  <si>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</si>
  <si>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</si>
  <si>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</si>
  <si>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</si>
  <si>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</si>
  <si>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</si>
  <si>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</si>
  <si>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</si>
  <si>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</si>
  <si>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</si>
  <si>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</si>
  <si>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</si>
  <si>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</si>
  <si>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</si>
  <si>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</si>
  <si>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</si>
  <si>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</si>
  <si>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</si>
  <si>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</si>
  <si>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</si>
  <si>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</si>
  <si>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</si>
  <si>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</si>
  <si>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</si>
  <si>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</si>
  <si>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</si>
  <si>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</si>
  <si>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</si>
  <si>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</si>
  <si>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</si>
  <si>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</si>
  <si>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</si>
  <si>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</si>
  <si>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</si>
  <si>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</si>
  <si>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</si>
  <si>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</si>
  <si>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</si>
  <si>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</si>
  <si>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</si>
  <si>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</si>
  <si>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</si>
  <si>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</si>
  <si>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</si>
  <si>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</si>
  <si>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</si>
  <si>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</si>
  <si>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</si>
  <si>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</si>
  <si>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</si>
  <si>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</si>
  <si>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</si>
  <si>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</si>
  <si>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</si>
  <si>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</si>
  <si>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</si>
  <si>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</si>
  <si>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</si>
  <si>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</si>
  <si>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</si>
  <si>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</si>
  <si>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</si>
  <si>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</si>
  <si>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</si>
  <si>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</si>
  <si>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</si>
  <si>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</si>
  <si>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</si>
  <si>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</si>
  <si>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</si>
  <si>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</si>
  <si>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</si>
  <si>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</si>
  <si>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</si>
  <si>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</si>
  <si>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</si>
  <si>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</si>
  <si>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</si>
  <si>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</si>
  <si>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</si>
  <si>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</si>
  <si>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</si>
  <si>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</si>
  <si>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</si>
  <si>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</si>
  <si>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</si>
  <si>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</si>
  <si>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</si>
  <si>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</si>
  <si>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</si>
  <si>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</si>
  <si>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</si>
  <si>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</si>
  <si>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</si>
  <si>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</si>
  <si>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</si>
  <si>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</si>
  <si>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</si>
  <si>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</si>
  <si>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</si>
  <si>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</si>
  <si>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</si>
  <si>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</si>
  <si>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</si>
  <si>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</si>
  <si>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</si>
  <si>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</si>
  <si>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</si>
  <si>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</si>
  <si>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</si>
  <si>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</si>
  <si>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</si>
  <si>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</si>
  <si>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</si>
  <si>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</si>
  <si>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</si>
  <si>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</si>
  <si>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</si>
  <si>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</si>
  <si>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</si>
  <si>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</si>
  <si>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</si>
  <si>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</si>
  <si>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</si>
  <si>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</si>
  <si>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</si>
  <si>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</si>
  <si>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</si>
  <si>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</si>
  <si>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</si>
  <si>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</si>
  <si>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</si>
  <si>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</si>
  <si>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</si>
  <si>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</si>
  <si>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</si>
  <si>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</si>
  <si>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</si>
  <si>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</si>
  <si>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</si>
  <si>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</si>
  <si>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</si>
  <si>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</si>
  <si>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</si>
  <si>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</si>
  <si>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</si>
  <si>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</si>
  <si>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</si>
  <si>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</si>
  <si>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</si>
  <si>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</si>
  <si>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</si>
  <si>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</si>
  <si>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</si>
  <si>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</si>
  <si>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</si>
  <si>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</si>
  <si>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</si>
  <si>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</si>
  <si>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</si>
  <si>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</si>
  <si>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</si>
  <si>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</si>
  <si>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</si>
  <si>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</si>
  <si>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</si>
  <si>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</si>
  <si>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</si>
  <si>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</si>
  <si>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</si>
  <si>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</si>
  <si>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</si>
  <si>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</si>
  <si>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</si>
  <si>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</si>
  <si>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</si>
  <si>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</si>
  <si>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</si>
  <si>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</si>
  <si>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</si>
  <si>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</si>
  <si>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</si>
  <si>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</si>
  <si>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</si>
  <si>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</si>
  <si>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</si>
  <si>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</si>
  <si>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</si>
  <si>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</si>
  <si>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</si>
  <si>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</si>
  <si>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</si>
  <si>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</si>
  <si>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</si>
  <si>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</si>
  <si>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</si>
  <si>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</si>
  <si>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</si>
  <si>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</si>
  <si>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</si>
  <si>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</si>
  <si>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</si>
  <si>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</si>
  <si>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</si>
  <si>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</si>
  <si>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</si>
  <si>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</si>
  <si>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</si>
  <si>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</si>
  <si>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</si>
  <si>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</si>
  <si>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</si>
  <si>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</si>
  <si>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</si>
  <si>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</si>
  <si>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</si>
  <si>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</si>
  <si>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</si>
  <si>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</si>
  <si>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</si>
  <si>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</si>
  <si>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</si>
  <si>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</si>
  <si>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</si>
  <si>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</si>
  <si>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</si>
  <si>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</si>
  <si>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</si>
  <si>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</si>
  <si>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</si>
  <si>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</si>
  <si>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</si>
  <si>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</si>
  <si>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</si>
  <si>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</si>
  <si>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</si>
  <si>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</si>
  <si>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</si>
  <si>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</si>
  <si>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</si>
  <si>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</si>
  <si>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</si>
  <si>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</si>
  <si>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</si>
  <si>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</si>
  <si>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</si>
  <si>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</si>
  <si>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</si>
  <si>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</si>
  <si>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</si>
  <si>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</si>
  <si>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</si>
  <si>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</si>
  <si>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</si>
  <si>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</si>
  <si>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</si>
  <si>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</si>
  <si>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</si>
  <si>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</si>
  <si>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</si>
  <si>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</si>
  <si>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</si>
  <si>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</si>
  <si>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</si>
  <si>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</si>
  <si>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</si>
  <si>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</si>
  <si>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</si>
  <si>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</si>
  <si>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</si>
  <si>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</si>
  <si>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</si>
  <si>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</si>
  <si>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</si>
  <si>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</si>
  <si>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</si>
  <si>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</si>
  <si>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</si>
  <si>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</si>
  <si>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</si>
  <si>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</si>
  <si>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</si>
  <si>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</si>
  <si>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</si>
  <si>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</si>
  <si>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</si>
  <si>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</si>
  <si>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</si>
  <si>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</si>
  <si>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</si>
  <si>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</si>
  <si>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</si>
  <si>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</si>
  <si>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</si>
  <si>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</si>
  <si>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</si>
  <si>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</si>
  <si>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</si>
  <si>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</si>
  <si>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</si>
  <si>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</si>
  <si>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</si>
  <si>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</si>
  <si>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</si>
  <si>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</si>
  <si>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</si>
  <si>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</si>
  <si>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</si>
  <si>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</si>
  <si>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</si>
  <si>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</si>
  <si>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</si>
  <si>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</si>
  <si>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</si>
  <si>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</si>
  <si>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</si>
  <si>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</si>
  <si>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</si>
  <si>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</si>
  <si>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</si>
  <si>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</si>
  <si>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</si>
  <si>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</si>
  <si>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</si>
  <si>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</si>
  <si>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</si>
  <si>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</si>
  <si>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</si>
  <si>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</si>
  <si>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</si>
  <si>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</si>
  <si>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</si>
  <si>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</si>
  <si>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</si>
  <si>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</si>
  <si>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</si>
  <si>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</si>
  <si>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</si>
  <si>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</si>
  <si>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</si>
  <si>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</si>
  <si>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</si>
  <si>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</si>
  <si>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</si>
  <si>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</si>
  <si>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</si>
  <si>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</si>
  <si>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</si>
  <si>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</si>
  <si>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</si>
  <si>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</si>
  <si>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</si>
  <si>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</si>
  <si>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</si>
  <si>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</si>
  <si>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</si>
  <si>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</si>
  <si>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</si>
  <si>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</si>
  <si>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</si>
  <si>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</si>
  <si>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</si>
  <si>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</si>
  <si>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</si>
  <si>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</si>
  <si>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</si>
  <si>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</si>
  <si>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</si>
  <si>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</si>
  <si>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</si>
  <si>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</si>
  <si>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</si>
  <si>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</si>
  <si>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</si>
  <si>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</si>
  <si>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</si>
  <si>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</si>
  <si>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</si>
  <si>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</si>
  <si>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</si>
  <si>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</si>
  <si>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</si>
  <si>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</si>
  <si>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</si>
  <si>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</si>
  <si>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</si>
  <si>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</si>
  <si>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</si>
  <si>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</si>
  <si>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</si>
  <si>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</si>
  <si>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</si>
  <si>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</si>
  <si>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</si>
  <si>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</si>
  <si>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</si>
  <si>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</si>
  <si>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</si>
  <si>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</si>
  <si>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</si>
  <si>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</si>
  <si>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</si>
  <si>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</si>
  <si>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</si>
  <si>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</si>
  <si>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</si>
  <si>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</si>
  <si>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</si>
  <si>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</si>
  <si>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</si>
  <si>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</si>
  <si>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</si>
  <si>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</si>
  <si>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</si>
  <si>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</si>
  <si>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</si>
  <si>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</si>
  <si>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</si>
  <si>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</si>
  <si>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</si>
  <si>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</si>
  <si>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</si>
  <si>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</si>
  <si>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</si>
  <si>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</si>
  <si>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</si>
  <si>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</si>
  <si>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</si>
  <si>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</si>
  <si>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</si>
  <si>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</si>
  <si>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</si>
  <si>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</si>
  <si>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</si>
  <si>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</si>
  <si>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</si>
  <si>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</si>
  <si>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</si>
  <si>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</si>
  <si>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</si>
  <si>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</si>
  <si>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</si>
  <si>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</si>
  <si>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</si>
  <si>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</si>
  <si>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</si>
  <si>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</si>
  <si>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</si>
  <si>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</si>
  <si>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</si>
  <si>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</si>
  <si>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</si>
  <si>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</si>
  <si>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</si>
  <si>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</si>
  <si>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</si>
  <si>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</si>
  <si>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</si>
  <si>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</si>
  <si>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</si>
  <si>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</si>
  <si>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</si>
  <si>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</si>
  <si>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</si>
  <si>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</si>
  <si>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</si>
  <si>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</si>
  <si>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</si>
  <si>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</si>
  <si>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</si>
  <si>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</si>
  <si>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</si>
  <si>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</si>
  <si>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</si>
  <si>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</si>
  <si>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</si>
  <si>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</si>
  <si>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</si>
  <si>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</si>
  <si>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</si>
  <si>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</si>
  <si>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</si>
  <si>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</si>
  <si>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</si>
  <si>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</si>
  <si>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</si>
  <si>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</si>
  <si>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</si>
  <si>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</si>
  <si>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</si>
  <si>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</si>
  <si>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</si>
  <si>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</si>
  <si>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</si>
  <si>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</si>
  <si>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</si>
  <si>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</si>
  <si>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</si>
  <si>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</si>
  <si>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</si>
  <si>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</si>
  <si>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</si>
  <si>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</si>
  <si>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</si>
  <si>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</si>
  <si>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</si>
  <si>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</si>
  <si>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</si>
  <si>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</si>
  <si>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</si>
  <si>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</si>
  <si>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</si>
  <si>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</si>
  <si>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</si>
  <si>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</si>
  <si>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</si>
  <si>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</si>
  <si>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</si>
  <si>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</si>
  <si>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</si>
  <si>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</si>
  <si>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</si>
  <si>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</si>
  <si>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</si>
  <si>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</si>
  <si>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</si>
  <si>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</si>
  <si>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</si>
  <si>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</si>
  <si>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</si>
  <si>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</si>
  <si>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</si>
  <si>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</si>
  <si>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</si>
  <si>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</si>
  <si>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</si>
  <si>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</si>
  <si>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</si>
  <si>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</si>
  <si>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</si>
  <si>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</si>
  <si>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</si>
  <si>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</si>
  <si>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</si>
  <si>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</si>
  <si>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</si>
  <si>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</si>
  <si>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</si>
  <si>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</si>
  <si>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</si>
  <si>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</si>
  <si>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</si>
  <si>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</si>
  <si>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</si>
  <si>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</si>
  <si>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</si>
  <si>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</si>
  <si>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</si>
  <si>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</si>
  <si>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</si>
  <si>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</si>
  <si>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</si>
  <si>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</si>
  <si>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</si>
  <si>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</si>
  <si>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</si>
  <si>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</si>
  <si>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</si>
  <si>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</si>
  <si>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</si>
  <si>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</si>
  <si>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</si>
  <si>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</si>
  <si>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</si>
  <si>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</si>
  <si>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</si>
  <si>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</si>
  <si>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</si>
  <si>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</si>
  <si>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</si>
  <si>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</si>
  <si>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</si>
  <si>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</si>
  <si>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</si>
  <si>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</si>
  <si>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</si>
  <si>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</si>
  <si>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</si>
  <si>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</si>
  <si>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</si>
  <si>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</si>
  <si>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</si>
  <si>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</si>
  <si>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</si>
  <si>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</si>
  <si>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</si>
  <si>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</si>
  <si>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</si>
  <si>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</si>
  <si>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</si>
  <si>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</si>
  <si>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</si>
  <si>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</si>
  <si>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</si>
  <si>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</si>
  <si>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</si>
  <si>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</si>
  <si>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</si>
  <si>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</si>
  <si>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</si>
  <si>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</si>
  <si>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</si>
  <si>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</si>
  <si>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</si>
  <si>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</si>
  <si>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</si>
  <si>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</si>
  <si>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</si>
  <si>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</si>
  <si>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</si>
  <si>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</si>
  <si>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</si>
  <si>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</si>
  <si>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</si>
  <si>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</si>
  <si>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</si>
  <si>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</si>
  <si>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</si>
  <si>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</si>
  <si>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</si>
  <si>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</si>
  <si>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</si>
  <si>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</si>
  <si>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</si>
  <si>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</si>
  <si>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</si>
  <si>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</si>
  <si>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</si>
  <si>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</si>
  <si>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</si>
  <si>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</si>
  <si>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</si>
  <si>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</si>
  <si>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</si>
  <si>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</si>
  <si>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</si>
  <si>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</si>
  <si>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</si>
  <si>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</si>
  <si>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</si>
  <si>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</si>
  <si>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</si>
  <si>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</si>
  <si>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</si>
  <si>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</si>
  <si>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</si>
  <si>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</si>
  <si>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</si>
  <si>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</si>
  <si>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</si>
  <si>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</si>
  <si>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</si>
  <si>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</si>
  <si>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</si>
  <si>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</si>
  <si>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</si>
  <si>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</si>
  <si>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</si>
  <si>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</si>
  <si>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</si>
  <si>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</si>
  <si>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</si>
  <si>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</si>
  <si>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</si>
  <si>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</si>
  <si>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</si>
  <si>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</si>
  <si>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</si>
  <si>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</si>
  <si>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</si>
  <si>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</si>
  <si>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</si>
  <si>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</si>
  <si>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</si>
  <si>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</si>
  <si>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</si>
  <si>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</si>
  <si>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</si>
  <si>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</si>
  <si>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</si>
  <si>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</si>
  <si>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</si>
  <si>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</si>
  <si>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</si>
  <si>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</si>
  <si>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</si>
  <si>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</si>
  <si>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</si>
  <si>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</si>
  <si>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</si>
  <si>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</si>
  <si>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</si>
  <si>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</si>
  <si>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</si>
  <si>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</si>
  <si>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</si>
  <si>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</si>
  <si>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</si>
  <si>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</si>
  <si>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</si>
  <si>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</si>
  <si>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</si>
  <si>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</si>
  <si>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</si>
  <si>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</si>
  <si>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</si>
  <si>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</si>
  <si>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</si>
  <si>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</si>
  <si>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</si>
  <si>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</si>
  <si>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</si>
  <si>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</si>
  <si>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</si>
  <si>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</si>
  <si>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</si>
  <si>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</si>
  <si>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</si>
  <si>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</si>
  <si>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</si>
  <si>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</si>
  <si>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</si>
  <si>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</si>
  <si>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</si>
  <si>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</si>
  <si>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</si>
  <si>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</si>
  <si>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</si>
  <si>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</si>
  <si>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</si>
  <si>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</si>
  <si>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</si>
  <si>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</si>
  <si>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</si>
  <si>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</si>
  <si>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</si>
  <si>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</si>
  <si>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</si>
  <si>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</si>
  <si>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</si>
  <si>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</si>
  <si>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</si>
  <si>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</si>
  <si>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</si>
  <si>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</si>
  <si>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</si>
  <si>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</si>
  <si>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</si>
  <si>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</si>
  <si>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</si>
  <si>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</si>
  <si>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</si>
  <si>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</si>
  <si>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</si>
  <si>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</si>
  <si>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</si>
  <si>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</si>
  <si>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</si>
  <si>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</si>
  <si>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</si>
  <si>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</si>
  <si>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</si>
  <si>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</si>
  <si>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</si>
  <si>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</si>
  <si>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</si>
  <si>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</si>
  <si>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</si>
  <si>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</si>
  <si>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</si>
  <si>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</si>
  <si>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</si>
  <si>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</si>
  <si>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</si>
  <si>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</si>
  <si>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</si>
  <si>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</si>
  <si>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</si>
  <si>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</si>
  <si>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</si>
  <si>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</si>
  <si>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</si>
  <si>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</si>
  <si>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</si>
  <si>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</si>
  <si>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</si>
  <si>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</si>
  <si>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</si>
  <si>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</si>
  <si>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</si>
  <si>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</si>
  <si>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</si>
  <si>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</si>
  <si>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</si>
  <si>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</si>
  <si>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</si>
  <si>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</si>
  <si>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</si>
  <si>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</si>
  <si>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</si>
  <si>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</si>
  <si>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</si>
  <si>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</si>
  <si>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</si>
  <si>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</si>
  <si>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</si>
  <si>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</si>
  <si>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</si>
  <si>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</si>
  <si>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</si>
  <si>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</si>
  <si>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</si>
  <si>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</si>
  <si>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</si>
  <si>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</si>
  <si>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</si>
  <si>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</si>
  <si>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</si>
  <si>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</si>
  <si>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</si>
  <si>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</si>
  <si>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</si>
  <si>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</si>
  <si>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</si>
  <si>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</si>
  <si>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</si>
  <si>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</si>
  <si>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</si>
  <si>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</si>
  <si>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</si>
  <si>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</si>
  <si>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</si>
  <si>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</si>
  <si>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</si>
  <si>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</si>
  <si>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</si>
  <si>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</si>
  <si>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</si>
  <si>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</si>
  <si>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</si>
  <si>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</si>
  <si>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</si>
  <si>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</si>
  <si>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</si>
  <si>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</si>
  <si>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</si>
  <si>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</si>
  <si>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</si>
  <si>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</si>
  <si>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</si>
  <si>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</si>
  <si>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</si>
  <si>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</si>
  <si>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</si>
  <si>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</si>
  <si>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</si>
  <si>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</si>
  <si>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</si>
  <si>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</si>
  <si>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</si>
  <si>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</si>
  <si>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</si>
  <si>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</si>
  <si>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</si>
  <si>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</si>
  <si>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</si>
  <si>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</si>
  <si>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</si>
  <si>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</si>
  <si>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</si>
  <si>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</si>
  <si>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</si>
  <si>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</si>
  <si>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</si>
  <si>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</si>
  <si>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</si>
  <si>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</si>
  <si>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</si>
  <si>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</si>
  <si>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</si>
  <si>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</si>
  <si>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</si>
  <si>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</si>
  <si>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</si>
  <si>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</si>
  <si>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</si>
  <si>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</si>
  <si>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</si>
  <si>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</si>
  <si>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</si>
  <si>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</si>
  <si>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</si>
  <si>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</si>
  <si>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</si>
  <si>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</si>
  <si>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</si>
  <si>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</si>
  <si>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</si>
  <si>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</si>
  <si>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</si>
  <si>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</si>
  <si>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</si>
  <si>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</si>
  <si>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</si>
  <si>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</si>
  <si>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</si>
  <si>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</si>
  <si>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</si>
  <si>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</si>
  <si>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</si>
  <si>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</si>
  <si>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</si>
  <si>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</si>
  <si>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</si>
  <si>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</si>
  <si>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</si>
  <si>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</si>
  <si>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</si>
  <si>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</si>
  <si>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</si>
  <si>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</si>
  <si>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</si>
  <si>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</si>
  <si>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</si>
  <si>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</si>
  <si>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</si>
  <si>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</si>
  <si>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</si>
  <si>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</si>
  <si>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</si>
  <si>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</si>
  <si>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</si>
  <si>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</si>
  <si>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</si>
  <si>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</si>
  <si>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</si>
  <si>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</si>
  <si>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</si>
  <si>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</si>
  <si>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</si>
  <si>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</si>
  <si>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</si>
  <si>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</si>
  <si>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</si>
  <si>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</si>
  <si>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</si>
  <si>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</si>
  <si>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</si>
  <si>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</si>
  <si>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</si>
  <si>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</si>
  <si>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</si>
  <si>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</si>
  <si>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</si>
  <si>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</si>
  <si>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</si>
  <si>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</si>
  <si>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</si>
  <si>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</si>
  <si>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</si>
  <si>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</si>
  <si>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</si>
  <si>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</si>
  <si>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</si>
  <si>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</si>
  <si>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</si>
  <si>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</si>
  <si>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</si>
  <si>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</si>
  <si>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</si>
  <si>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</si>
  <si>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</si>
  <si>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</si>
  <si>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</si>
  <si>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</si>
  <si>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</si>
  <si>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</si>
  <si>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</si>
  <si>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</si>
  <si>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</si>
  <si>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</si>
  <si>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</si>
  <si>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</si>
  <si>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</si>
  <si>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</si>
  <si>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</si>
  <si>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</si>
  <si>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</si>
  <si>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</si>
  <si>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</si>
  <si>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</si>
  <si>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</si>
  <si>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</si>
  <si>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</si>
  <si>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</si>
  <si>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</si>
  <si>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</si>
  <si>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</si>
  <si>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</si>
  <si>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</si>
  <si>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</si>
  <si>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</si>
  <si>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</si>
  <si>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</si>
  <si>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</si>
  <si>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</si>
  <si>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</si>
  <si>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</si>
  <si>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</si>
  <si>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</si>
  <si>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</si>
  <si>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</si>
  <si>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</si>
  <si>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</si>
  <si>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</si>
  <si>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</si>
  <si>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</si>
  <si>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</si>
  <si>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</si>
  <si>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</si>
  <si>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</si>
  <si>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</si>
  <si>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</si>
  <si>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</si>
  <si>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</si>
  <si>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</si>
  <si>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</si>
  <si>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</si>
  <si>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</si>
  <si>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</si>
  <si>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</si>
  <si>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</si>
  <si>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</si>
  <si>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</si>
  <si>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</si>
  <si>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</si>
  <si>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</si>
  <si>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</si>
  <si>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</si>
  <si>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</si>
  <si>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</si>
  <si>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</si>
  <si>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</si>
  <si>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</si>
  <si>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</si>
  <si>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</si>
  <si>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</si>
  <si>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</si>
  <si>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</si>
  <si>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</si>
  <si>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</si>
  <si>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</si>
  <si>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</si>
  <si>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</si>
  <si>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</si>
  <si>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</si>
  <si>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</si>
  <si>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</si>
  <si>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</si>
  <si>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</si>
  <si>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</si>
  <si>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</si>
  <si>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</si>
  <si>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</si>
  <si>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</si>
  <si>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</si>
  <si>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</si>
  <si>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</si>
  <si>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</si>
  <si>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</si>
  <si>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</si>
  <si>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</si>
  <si>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</si>
  <si>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</si>
  <si>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</si>
  <si>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</si>
  <si>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</si>
  <si>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</si>
  <si>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</si>
  <si>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</si>
  <si>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</si>
  <si>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</si>
  <si>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</si>
  <si>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</si>
  <si>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</si>
  <si>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</si>
  <si>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</si>
  <si>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</si>
  <si>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</si>
  <si>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</si>
  <si>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</si>
  <si>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</si>
  <si>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</si>
  <si>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</si>
  <si>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</si>
  <si>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</si>
  <si>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</si>
  <si>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</si>
  <si>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</si>
  <si>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</si>
  <si>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</si>
  <si>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</si>
  <si>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</si>
  <si>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</si>
  <si>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</si>
  <si>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</si>
  <si>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</si>
  <si>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</si>
  <si>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</si>
  <si>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</si>
  <si>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</si>
  <si>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</si>
  <si>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</si>
  <si>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</si>
  <si>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</si>
  <si>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</si>
  <si>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</si>
  <si>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</si>
  <si>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</si>
  <si>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</si>
  <si>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</si>
  <si>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</si>
  <si>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</si>
  <si>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</si>
  <si>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</si>
  <si>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</si>
  <si>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</si>
  <si>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</si>
  <si>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</si>
  <si>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</si>
  <si>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</si>
  <si>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</si>
  <si>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</si>
  <si>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</si>
  <si>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</si>
  <si>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</si>
  <si>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</si>
  <si>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</si>
  <si>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</si>
  <si>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</si>
  <si>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</si>
  <si>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</si>
  <si>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</si>
  <si>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</si>
  <si>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</si>
  <si>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</si>
  <si>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</si>
  <si>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</si>
  <si>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</si>
  <si>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</si>
  <si>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</si>
  <si>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</si>
  <si>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</si>
  <si>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</si>
  <si>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</si>
  <si>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</si>
  <si>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</si>
  <si>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</si>
  <si>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</si>
  <si>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</si>
  <si>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</si>
  <si>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</si>
  <si>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</si>
  <si>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</si>
  <si>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</si>
  <si>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</si>
  <si>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</si>
  <si>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</si>
  <si>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</si>
  <si>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</si>
  <si>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</si>
  <si>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</si>
  <si>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</si>
  <si>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</si>
  <si>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</si>
  <si>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</si>
  <si>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</si>
  <si>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</si>
  <si>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</si>
  <si>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</si>
  <si>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</si>
  <si>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</si>
  <si>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</si>
  <si>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</si>
  <si>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</si>
  <si>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</si>
  <si>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</si>
  <si>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</si>
  <si>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</si>
  <si>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</si>
  <si>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</si>
  <si>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</si>
  <si>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</si>
  <si>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</si>
  <si>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</si>
  <si>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</si>
  <si>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</si>
  <si>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</si>
  <si>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</si>
  <si>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</si>
  <si>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</si>
  <si>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</si>
  <si>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</si>
  <si>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</si>
  <si>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</si>
  <si>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</si>
  <si>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</si>
  <si>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</si>
  <si>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</si>
  <si>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</si>
  <si>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</si>
  <si>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</si>
  <si>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</si>
  <si>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</si>
  <si>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</si>
  <si>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</si>
  <si>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</si>
  <si>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</si>
  <si>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</si>
  <si>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</si>
  <si>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</si>
  <si>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</si>
  <si>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</si>
  <si>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</si>
  <si>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</si>
  <si>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</si>
  <si>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</si>
  <si>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</si>
  <si>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</si>
  <si>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</si>
  <si>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</si>
  <si>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</si>
  <si>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</si>
  <si>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</si>
  <si>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</si>
  <si>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</si>
  <si>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</si>
  <si>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</si>
  <si>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</si>
  <si>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</si>
  <si>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</si>
  <si>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</si>
  <si>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</si>
  <si>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</si>
  <si>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</si>
  <si>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</si>
  <si>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</si>
  <si>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</si>
  <si>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</si>
  <si>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</si>
  <si>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</si>
  <si>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</si>
  <si>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</si>
  <si>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</si>
  <si>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</si>
  <si>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</si>
  <si>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</si>
  <si>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</si>
  <si>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</si>
  <si>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</si>
  <si>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</si>
  <si>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</si>
  <si>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</si>
  <si>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</si>
  <si>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</si>
  <si>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</si>
  <si>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</si>
  <si>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</si>
  <si>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</si>
  <si>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</si>
  <si>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</si>
  <si>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</si>
  <si>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</si>
  <si>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</si>
  <si>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</si>
  <si>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</si>
  <si>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</si>
  <si>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</si>
  <si>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</si>
  <si>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</si>
  <si>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</si>
  <si>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</si>
  <si>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</si>
  <si>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</si>
  <si>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</si>
  <si>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</si>
  <si>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</si>
  <si>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</si>
  <si>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</si>
  <si>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</si>
  <si>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</si>
  <si>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</si>
  <si>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</si>
  <si>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</si>
  <si>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</si>
  <si>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</si>
  <si>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</si>
  <si>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</si>
  <si>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</si>
  <si>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</si>
  <si>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</si>
  <si>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</si>
  <si>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</si>
  <si>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</si>
  <si>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</si>
  <si>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</si>
  <si>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</si>
  <si>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</si>
  <si>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</si>
  <si>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</si>
  <si>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</si>
  <si>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</si>
  <si>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</si>
  <si>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</si>
  <si>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</si>
  <si>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</si>
  <si>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</si>
  <si>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</si>
  <si>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</si>
  <si>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</si>
  <si>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</si>
  <si>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</si>
  <si>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</si>
  <si>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</si>
  <si>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</si>
  <si>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</si>
  <si>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</si>
  <si>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</si>
  <si>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</si>
  <si>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</si>
  <si>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</si>
  <si>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</si>
  <si>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</si>
  <si>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</si>
  <si>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</si>
  <si>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</si>
  <si>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</si>
  <si>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</si>
  <si>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</si>
  <si>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</si>
  <si>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</si>
  <si>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</si>
  <si>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</si>
  <si>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</si>
  <si>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</si>
  <si>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</si>
  <si>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</si>
  <si>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</si>
  <si>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</si>
  <si>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</si>
  <si>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</si>
  <si>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</si>
  <si>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</si>
  <si>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</si>
  <si>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</si>
  <si>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</si>
  <si>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</si>
  <si>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</si>
  <si>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</si>
  <si>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</si>
  <si>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</si>
  <si>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</si>
  <si>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</si>
  <si>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</si>
  <si>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</si>
  <si>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</si>
  <si>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</si>
  <si>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</si>
  <si>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</si>
  <si>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</si>
  <si>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</si>
  <si>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</si>
  <si>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</si>
  <si>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</si>
  <si>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</si>
  <si>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</si>
  <si>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</si>
  <si>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</si>
  <si>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</si>
  <si>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</si>
  <si>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</si>
  <si>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</si>
  <si>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</si>
  <si>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</si>
  <si>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</si>
  <si>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</si>
  <si>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</si>
  <si>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</si>
  <si>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</si>
  <si>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</si>
  <si>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</si>
  <si>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</si>
  <si>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</si>
  <si>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</si>
  <si>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</si>
  <si>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</si>
  <si>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</si>
  <si>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</si>
  <si>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</si>
  <si>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</si>
  <si>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</si>
  <si>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</si>
  <si>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</si>
  <si>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</si>
  <si>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</si>
  <si>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</si>
  <si>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</si>
  <si>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</si>
  <si>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</si>
  <si>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</si>
  <si>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</si>
  <si>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</si>
  <si>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</si>
  <si>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</si>
  <si>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</si>
  <si>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</si>
  <si>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</si>
  <si>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</si>
  <si>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</si>
  <si>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</si>
  <si>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</si>
  <si>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</si>
  <si>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</si>
  <si>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</si>
  <si>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</si>
  <si>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</si>
  <si>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</si>
  <si>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</si>
  <si>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</si>
  <si>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</si>
  <si>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</si>
  <si>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</si>
  <si>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</si>
  <si>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</si>
  <si>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</si>
  <si>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</si>
  <si>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</si>
  <si>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</si>
  <si>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</si>
  <si>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</si>
  <si>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</si>
  <si>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</si>
  <si>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</si>
  <si>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</si>
  <si>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</si>
  <si>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</si>
  <si>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</si>
  <si>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</si>
  <si>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</si>
  <si>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</si>
  <si>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</si>
  <si>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</si>
  <si>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</si>
  <si>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</si>
  <si>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</si>
  <si>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</si>
  <si>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</si>
  <si>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</si>
  <si>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</si>
  <si>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</si>
  <si>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</si>
  <si>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</si>
  <si>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</si>
  <si>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</si>
  <si>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</si>
  <si>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</si>
  <si>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</si>
  <si>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</si>
  <si>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</si>
  <si>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</si>
  <si>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</si>
  <si>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</si>
  <si>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</si>
  <si>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</si>
  <si>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</si>
  <si>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</si>
  <si>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</si>
  <si>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</si>
  <si>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</si>
  <si>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</si>
  <si>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</si>
  <si>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</si>
  <si>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</si>
  <si>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</si>
  <si>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</si>
  <si>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</si>
  <si>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</si>
  <si>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</si>
  <si>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</si>
  <si>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</si>
  <si>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</si>
  <si>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</si>
  <si>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</si>
  <si>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</si>
  <si>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</si>
  <si>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</si>
  <si>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</si>
  <si>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</si>
  <si>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</si>
  <si>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</si>
  <si>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</si>
  <si>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</si>
  <si>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</si>
  <si>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</si>
  <si>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</si>
  <si>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</si>
  <si>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</si>
  <si>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</si>
  <si>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</si>
  <si>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</si>
  <si>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</si>
  <si>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</si>
  <si>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</si>
  <si>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</si>
  <si>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</si>
  <si>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</si>
  <si>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</si>
  <si>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</si>
  <si>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</si>
  <si>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</si>
  <si>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</si>
  <si>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</si>
  <si>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</si>
  <si>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</si>
  <si>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</si>
  <si>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</si>
  <si>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</si>
  <si>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</si>
  <si>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</si>
  <si>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</si>
  <si>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</si>
  <si>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</si>
  <si>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</si>
  <si>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</si>
  <si>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</si>
  <si>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</si>
  <si>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</si>
  <si>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</si>
  <si>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</si>
  <si>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</si>
  <si>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</si>
  <si>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</si>
  <si>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</si>
  <si>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</si>
  <si>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</si>
  <si>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</si>
  <si>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</si>
  <si>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</si>
  <si>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</si>
  <si>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</si>
  <si>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</si>
  <si>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</si>
  <si>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</si>
  <si>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</si>
  <si>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</si>
  <si>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</si>
  <si>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</si>
  <si>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</si>
  <si>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</si>
  <si>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</si>
  <si>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</si>
  <si>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</si>
  <si>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</si>
  <si>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</si>
  <si>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</si>
  <si>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</si>
  <si>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</si>
  <si>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</si>
  <si>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</si>
  <si>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</si>
  <si>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</si>
  <si>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</si>
  <si>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</si>
  <si>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</si>
  <si>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</si>
  <si>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</si>
  <si>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</si>
  <si>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</si>
  <si>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</si>
  <si>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</si>
  <si>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</si>
  <si>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</si>
  <si>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</si>
  <si>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</si>
  <si>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</si>
  <si>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</si>
  <si>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</si>
  <si>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</si>
  <si>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</si>
  <si>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</si>
  <si>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</si>
  <si>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</si>
  <si>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</si>
  <si>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</si>
  <si>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</si>
  <si>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</si>
  <si>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</si>
  <si>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</si>
  <si>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</si>
  <si>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</si>
  <si>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</si>
  <si>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</si>
  <si>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</si>
  <si>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</si>
  <si>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</si>
  <si>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</si>
  <si>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</si>
  <si>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</si>
  <si>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</si>
  <si>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</si>
  <si>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</si>
  <si>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</si>
  <si>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</si>
  <si>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</si>
  <si>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</si>
  <si>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</si>
  <si>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</si>
  <si>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</si>
  <si>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</si>
  <si>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</si>
  <si>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</si>
  <si>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</si>
  <si>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</si>
  <si>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</si>
  <si>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</si>
  <si>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</si>
  <si>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</si>
  <si>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</si>
  <si>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</si>
  <si>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</si>
  <si>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</si>
  <si>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</si>
  <si>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</si>
  <si>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</si>
  <si>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</si>
  <si>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</si>
  <si>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</si>
  <si>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</si>
  <si>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</si>
  <si>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</si>
  <si>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</si>
  <si>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</si>
  <si>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</si>
  <si>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</si>
  <si>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</si>
  <si>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</si>
  <si>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</si>
  <si>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</si>
  <si>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</si>
  <si>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</si>
  <si>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</si>
  <si>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</si>
  <si>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</si>
  <si>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</si>
  <si>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</si>
  <si>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</si>
  <si>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</si>
  <si>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</si>
  <si>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</si>
  <si>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</si>
  <si>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</si>
  <si>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</si>
  <si>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</si>
  <si>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</si>
  <si>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</si>
  <si>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</si>
  <si>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</si>
  <si>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</si>
  <si>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</si>
  <si>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</si>
  <si>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</si>
  <si>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</si>
  <si>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</si>
  <si>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</si>
  <si>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</si>
  <si>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</si>
  <si>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</si>
  <si>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</si>
  <si>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</si>
  <si>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</si>
  <si>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</si>
  <si>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</si>
  <si>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</si>
  <si>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</si>
  <si>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</si>
  <si>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</si>
  <si>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</si>
  <si>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</si>
  <si>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</si>
  <si>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</si>
  <si>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</si>
  <si>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</si>
  <si>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</si>
  <si>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</si>
  <si>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</si>
  <si>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</si>
  <si>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</si>
  <si>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</si>
  <si>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</si>
  <si>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</si>
  <si>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</si>
  <si>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</si>
  <si>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</si>
  <si>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</si>
  <si>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</si>
  <si>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</si>
  <si>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</si>
  <si>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</si>
  <si>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</si>
  <si>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</si>
  <si>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</si>
  <si>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</si>
  <si>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</si>
  <si>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</si>
  <si>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</si>
  <si>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</si>
  <si>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</si>
  <si>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</si>
  <si>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</si>
  <si>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</si>
  <si>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</si>
  <si>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</si>
  <si>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</si>
  <si>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</si>
  <si>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</si>
  <si>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</si>
  <si>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</si>
  <si>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</si>
  <si>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</si>
  <si>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</si>
  <si>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</si>
  <si>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</si>
  <si>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</si>
  <si>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</si>
  <si>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</si>
  <si>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</si>
  <si>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</si>
  <si>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</si>
  <si>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</si>
  <si>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</si>
  <si>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</si>
  <si>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</si>
  <si>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</si>
  <si>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</si>
  <si>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</si>
  <si>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</si>
  <si>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</si>
  <si>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</si>
  <si>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</si>
  <si>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</si>
  <si>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</si>
  <si>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</si>
  <si>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</si>
  <si>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</si>
  <si>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</si>
  <si>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</si>
  <si>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</si>
  <si>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</si>
  <si>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</si>
  <si>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</si>
  <si>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</si>
  <si>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</si>
  <si>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</si>
  <si>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</si>
  <si>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</si>
  <si>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</si>
  <si>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</si>
  <si>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</si>
  <si>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</si>
  <si>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</si>
  <si>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</si>
  <si>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</si>
  <si>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</si>
  <si>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</si>
  <si>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</si>
  <si>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</si>
  <si>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</si>
  <si>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</si>
  <si>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</si>
  <si>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</si>
  <si>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</si>
  <si>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</si>
  <si>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</si>
  <si>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</si>
  <si>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</si>
  <si>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</si>
  <si>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</si>
  <si>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</si>
  <si>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</si>
  <si>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</si>
  <si>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</si>
  <si>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</si>
  <si>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</si>
  <si>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</si>
  <si>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</si>
  <si>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</si>
  <si>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</si>
  <si>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</si>
  <si>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</si>
  <si>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</si>
  <si>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</si>
  <si>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</si>
  <si>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</si>
  <si>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</si>
  <si>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</si>
  <si>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</si>
  <si>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</si>
  <si>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</si>
  <si>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</si>
  <si>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</si>
  <si>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</si>
  <si>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</si>
  <si>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</si>
  <si>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</si>
  <si>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</si>
  <si>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</si>
  <si>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</si>
  <si>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</si>
  <si>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</si>
  <si>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</si>
  <si>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</si>
  <si>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</si>
  <si>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</si>
  <si>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</si>
  <si>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</si>
  <si>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</si>
  <si>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</si>
  <si>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</si>
  <si>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</si>
  <si>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</si>
  <si>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</si>
  <si>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</si>
  <si>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</si>
  <si>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</si>
  <si>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</si>
  <si>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</si>
  <si>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</si>
  <si>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</si>
  <si>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</si>
  <si>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</si>
  <si>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</si>
  <si>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</si>
  <si>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</si>
  <si>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</si>
  <si>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</si>
  <si>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</si>
  <si>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</si>
  <si>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</si>
  <si>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</si>
  <si>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</si>
  <si>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</si>
  <si>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</si>
  <si>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</si>
  <si>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</si>
  <si>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</si>
  <si>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</si>
  <si>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</si>
  <si>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</si>
  <si>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</si>
  <si>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</si>
  <si>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</si>
  <si>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</si>
  <si>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</si>
  <si>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</si>
  <si>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</si>
  <si>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</si>
  <si>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</si>
  <si>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</si>
  <si>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</si>
  <si>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</si>
  <si>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</si>
  <si>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</si>
  <si>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</si>
  <si>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</si>
  <si>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</si>
  <si>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</si>
  <si>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</si>
  <si>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</si>
  <si>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</si>
  <si>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</si>
  <si>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</si>
  <si>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</si>
  <si>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</si>
  <si>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</si>
  <si>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</si>
  <si>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</si>
  <si>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</si>
  <si>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</si>
  <si>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</si>
  <si>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</si>
  <si>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</si>
  <si>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</si>
  <si>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</si>
  <si>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</si>
  <si>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</si>
  <si>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</si>
  <si>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</si>
  <si>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</si>
  <si>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</si>
  <si>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</si>
  <si>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</si>
  <si>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</si>
  <si>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</si>
  <si>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</si>
  <si>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</si>
  <si>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</si>
  <si>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</si>
  <si>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</si>
  <si>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</si>
  <si>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</si>
  <si>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</si>
  <si>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</si>
  <si>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</si>
  <si>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</si>
  <si>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</si>
  <si>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</si>
  <si>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</si>
  <si>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</si>
  <si>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</si>
  <si>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</si>
  <si>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</si>
  <si>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</si>
  <si>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</si>
  <si>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</si>
  <si>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</si>
  <si>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</si>
  <si>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</si>
  <si>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</si>
  <si>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</si>
  <si>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</si>
  <si>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</si>
  <si>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</si>
  <si>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</si>
  <si>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</si>
  <si>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</si>
  <si>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</si>
  <si>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</si>
  <si>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</si>
  <si>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</si>
  <si>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</si>
  <si>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</si>
  <si>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</si>
  <si>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</si>
  <si>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</si>
  <si>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</si>
  <si>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</si>
  <si>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</si>
  <si>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</si>
  <si>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</si>
  <si>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</si>
  <si>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</si>
  <si>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</si>
  <si>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</si>
  <si>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</si>
  <si>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</si>
  <si>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</si>
  <si>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</si>
  <si>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</si>
  <si>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</si>
  <si>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</si>
  <si>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</si>
  <si>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</si>
  <si>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</si>
  <si>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</si>
  <si>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</si>
  <si>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</si>
  <si>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</si>
  <si>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</si>
  <si>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</si>
  <si>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</si>
  <si>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</si>
  <si>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</si>
  <si>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</si>
  <si>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</si>
  <si>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</si>
  <si>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</si>
  <si>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</si>
  <si>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</si>
  <si>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</si>
  <si>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</si>
  <si>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</si>
  <si>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</si>
  <si>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</si>
  <si>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</si>
  <si>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</si>
  <si>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</si>
  <si>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</si>
  <si>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</si>
  <si>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</si>
  <si>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</si>
  <si>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</si>
  <si>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</si>
  <si>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</si>
  <si>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</si>
  <si>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</si>
  <si>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</si>
  <si>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</si>
  <si>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</si>
  <si>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</si>
  <si>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</si>
  <si>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</si>
  <si>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</si>
  <si>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</si>
  <si>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</si>
  <si>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</si>
  <si>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</si>
  <si>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</si>
  <si>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</si>
  <si>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</si>
  <si>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</si>
  <si>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</si>
  <si>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</si>
  <si>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</si>
  <si>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</si>
  <si>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</si>
  <si>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</si>
  <si>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</si>
  <si>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</si>
  <si>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</si>
  <si>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</si>
  <si>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</si>
  <si>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</si>
  <si>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</si>
  <si>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</si>
  <si>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</si>
  <si>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</si>
  <si>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</si>
  <si>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</si>
  <si>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</si>
  <si>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</si>
  <si>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</si>
  <si>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</si>
  <si>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</si>
  <si>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</si>
  <si>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</si>
  <si>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</si>
  <si>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</si>
  <si>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</si>
  <si>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</si>
  <si>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</si>
  <si>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</si>
  <si>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</si>
  <si>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</si>
  <si>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</si>
  <si>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</si>
  <si>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</si>
  <si>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</si>
  <si>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</si>
  <si>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</si>
  <si>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</si>
  <si>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</si>
  <si>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</si>
  <si>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</si>
  <si>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</si>
  <si>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</si>
  <si>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</si>
  <si>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</si>
  <si>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</si>
  <si>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</si>
  <si>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</si>
  <si>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</si>
  <si>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</si>
  <si>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</si>
  <si>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</si>
  <si>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</si>
  <si>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</si>
  <si>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</si>
  <si>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</si>
  <si>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</si>
  <si>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</si>
  <si>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</si>
  <si>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</si>
  <si>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</si>
  <si>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</si>
  <si>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</si>
  <si>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</si>
  <si>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</si>
  <si>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</si>
  <si>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</si>
  <si>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</si>
  <si>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</si>
  <si>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</si>
  <si>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</si>
  <si>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</si>
  <si>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</si>
  <si>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</si>
  <si>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</si>
  <si>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</si>
  <si>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</si>
  <si>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</si>
  <si>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</si>
  <si>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</si>
  <si>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</si>
  <si>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</si>
  <si>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</si>
  <si>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</si>
  <si>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</si>
  <si>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</si>
  <si>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</si>
  <si>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</si>
  <si>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</si>
  <si>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</si>
  <si>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</si>
  <si>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</si>
  <si>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</si>
  <si>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</si>
  <si>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</si>
  <si>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</si>
  <si>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</si>
  <si>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</si>
  <si>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</si>
  <si>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</si>
  <si>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</si>
  <si>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</si>
  <si>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</si>
  <si>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</si>
  <si>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</si>
  <si>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</si>
  <si>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</si>
  <si>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</si>
  <si>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</si>
  <si>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</si>
  <si>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</si>
  <si>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</si>
  <si>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</si>
  <si>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</si>
  <si>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</si>
  <si>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</si>
  <si>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</si>
  <si>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</si>
  <si>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</si>
  <si>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</si>
  <si>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</si>
  <si>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</si>
  <si>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</si>
  <si>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</si>
  <si>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</si>
  <si>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</si>
  <si>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</si>
  <si>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</si>
  <si>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</si>
  <si>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</si>
  <si>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</si>
  <si>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</si>
  <si>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</si>
  <si>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</si>
  <si>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</si>
  <si>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</si>
  <si>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</si>
  <si>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</si>
  <si>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</si>
  <si>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</si>
  <si>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</si>
  <si>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</si>
  <si>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</si>
  <si>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</si>
  <si>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</si>
  <si>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</si>
  <si>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</si>
  <si>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</si>
  <si>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</si>
  <si>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</si>
  <si>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</si>
  <si>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</si>
  <si>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</si>
  <si>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</si>
  <si>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</si>
  <si>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</si>
  <si>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</si>
  <si>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</si>
  <si>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</si>
  <si>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</si>
  <si>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</si>
  <si>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</si>
  <si>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</si>
  <si>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</si>
  <si>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</si>
  <si>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</si>
  <si>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</si>
  <si>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</si>
  <si>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</si>
  <si>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</si>
  <si>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</si>
  <si>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</si>
  <si>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</si>
  <si>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</si>
  <si>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</si>
  <si>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</si>
  <si>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</si>
  <si>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</si>
  <si>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</si>
  <si>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</si>
  <si>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</si>
  <si>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</si>
  <si>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</si>
  <si>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</si>
  <si>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</si>
  <si>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</si>
  <si>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</si>
  <si>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</si>
  <si>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</si>
  <si>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</si>
  <si>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</si>
  <si>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</si>
  <si>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</si>
  <si>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</si>
  <si>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</si>
  <si>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</si>
  <si>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</si>
  <si>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</si>
  <si>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</si>
  <si>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</si>
  <si>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</si>
  <si>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</si>
  <si>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</si>
  <si>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</si>
  <si>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</si>
  <si>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</si>
  <si>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</si>
  <si>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</si>
  <si>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</si>
  <si>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</si>
  <si>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</si>
  <si>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</si>
  <si>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</si>
  <si>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</si>
  <si>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</si>
  <si>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</si>
  <si>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</si>
  <si>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</si>
  <si>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</si>
  <si>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</si>
  <si>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</si>
  <si>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</si>
  <si>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</si>
  <si>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</si>
  <si>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</si>
  <si>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</si>
  <si>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</si>
  <si>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</si>
  <si>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</si>
  <si>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</si>
  <si>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</si>
  <si>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</si>
  <si>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</si>
  <si>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</si>
  <si>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</si>
  <si>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</si>
  <si>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</si>
  <si>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</si>
  <si>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</si>
  <si>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</si>
  <si>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</si>
  <si>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</si>
  <si>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</si>
  <si>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</si>
  <si>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</si>
  <si>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</si>
  <si>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</si>
  <si>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</si>
  <si>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</si>
  <si>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</si>
  <si>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</si>
  <si>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</si>
  <si>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</si>
  <si>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</si>
  <si>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</si>
  <si>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</si>
  <si>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</si>
  <si>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</si>
  <si>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</si>
  <si>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</si>
  <si>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</si>
  <si>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</si>
  <si>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</si>
  <si>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</si>
  <si>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</si>
  <si>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</si>
  <si>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</si>
  <si>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</si>
  <si>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</si>
  <si>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</si>
  <si>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</si>
  <si>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</si>
  <si>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</si>
  <si>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</si>
  <si>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</si>
  <si>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</si>
  <si>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</si>
  <si>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</si>
  <si>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</si>
  <si>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</si>
  <si>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</si>
  <si>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</si>
  <si>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</si>
  <si>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</si>
  <si>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</si>
  <si>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</si>
  <si>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</si>
  <si>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</si>
  <si>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</si>
  <si>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</si>
  <si>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</si>
  <si>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</si>
  <si>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</si>
  <si>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</si>
  <si>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</si>
  <si>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</si>
  <si>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</si>
  <si>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</si>
  <si>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</si>
  <si>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</si>
  <si>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</si>
  <si>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</si>
  <si>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</si>
  <si>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</si>
  <si>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</si>
  <si>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</si>
  <si>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</si>
  <si>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</si>
  <si>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</si>
  <si>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</si>
  <si>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</si>
  <si>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</si>
  <si>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</si>
  <si>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</si>
  <si>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</si>
  <si>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</si>
  <si>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</si>
  <si>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</si>
  <si>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</si>
  <si>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</si>
  <si>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</si>
  <si>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</si>
  <si>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</si>
  <si>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</si>
  <si>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</si>
  <si>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</si>
  <si>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</si>
  <si>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</si>
  <si>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</si>
  <si>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</si>
  <si>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</si>
  <si>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</si>
  <si>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</si>
  <si>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</si>
  <si>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</si>
  <si>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</si>
  <si>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</si>
  <si>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</si>
  <si>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</si>
  <si>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</si>
  <si>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</si>
  <si>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</si>
  <si>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</si>
  <si>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</si>
  <si>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</si>
  <si>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</si>
  <si>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</si>
  <si>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</si>
  <si>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</si>
  <si>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</si>
  <si>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</si>
  <si>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</si>
  <si>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</si>
  <si>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</si>
  <si>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</si>
  <si>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</si>
  <si>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</si>
  <si>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</si>
  <si>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</si>
  <si>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</si>
  <si>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</si>
  <si>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</si>
  <si>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</si>
  <si>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</si>
  <si>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</si>
  <si>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</si>
  <si>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</si>
  <si>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</si>
  <si>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</si>
  <si>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</si>
  <si>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</si>
  <si>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</si>
  <si>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</si>
  <si>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</si>
  <si>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</si>
  <si>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</si>
  <si>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</si>
  <si>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</si>
  <si>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</si>
  <si>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</si>
  <si>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</si>
  <si>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</si>
  <si>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</si>
  <si>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</si>
  <si>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</si>
  <si>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</si>
  <si>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</si>
  <si>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</si>
  <si>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</si>
  <si>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</si>
  <si>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</si>
  <si>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</si>
  <si>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</si>
  <si>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</si>
  <si>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</si>
  <si>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</si>
  <si>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</si>
  <si>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</si>
  <si>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</si>
  <si>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</si>
  <si>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</si>
  <si>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</si>
  <si>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</si>
  <si>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</si>
  <si>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</si>
  <si>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</si>
  <si>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</si>
  <si>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</si>
  <si>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</si>
  <si>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</si>
  <si>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</si>
  <si>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</si>
  <si>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</si>
  <si>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</si>
  <si>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</si>
  <si>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</si>
  <si>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</si>
  <si>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</si>
  <si>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</si>
  <si>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</si>
  <si>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</si>
  <si>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</si>
  <si>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</si>
  <si>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</si>
  <si>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</si>
  <si>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</si>
  <si>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</si>
  <si>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</si>
  <si>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</si>
  <si>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</si>
  <si>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</si>
  <si>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</si>
  <si>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</si>
  <si>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</si>
  <si>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</si>
  <si>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</si>
  <si>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</si>
  <si>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</si>
  <si>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</si>
  <si>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</si>
  <si>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</si>
  <si>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</si>
  <si>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</si>
  <si>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</si>
  <si>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</si>
  <si>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</si>
  <si>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</si>
  <si>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</si>
  <si>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</si>
  <si>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</si>
  <si>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</si>
  <si>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</si>
  <si>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</si>
  <si>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</si>
  <si>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</si>
  <si>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</si>
  <si>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</si>
  <si>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</si>
  <si>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</si>
  <si>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</si>
  <si>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</si>
  <si>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</si>
  <si>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</si>
  <si>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</si>
  <si>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</si>
  <si>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</si>
  <si>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</si>
  <si>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</si>
  <si>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</si>
  <si>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</si>
  <si>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</si>
  <si>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</si>
  <si>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</si>
  <si>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</si>
  <si>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</si>
  <si>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</si>
  <si>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</si>
  <si>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</si>
  <si>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</si>
  <si>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</si>
  <si>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</si>
  <si>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</si>
  <si>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</si>
  <si>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</si>
  <si>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</si>
  <si>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</si>
  <si>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</si>
  <si>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</si>
  <si>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</si>
  <si>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</si>
  <si>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</si>
  <si>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</si>
  <si>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</si>
  <si>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</si>
  <si>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</si>
  <si>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</si>
  <si>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</si>
  <si>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</si>
  <si>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</si>
  <si>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</si>
  <si>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</si>
  <si>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</si>
  <si>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</si>
  <si>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</si>
  <si>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</si>
  <si>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</si>
  <si>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</si>
  <si>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</si>
  <si>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</si>
  <si>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</si>
  <si>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</si>
  <si>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</si>
  <si>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</si>
  <si>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</si>
  <si>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</si>
  <si>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</si>
  <si>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</si>
  <si>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</si>
  <si>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</si>
  <si>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</si>
  <si>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</si>
  <si>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</si>
  <si>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</si>
  <si>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</si>
  <si>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</si>
  <si>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</si>
  <si>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</si>
  <si>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</si>
  <si>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</si>
  <si>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</si>
  <si>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</si>
  <si>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</si>
  <si>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</si>
  <si>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</si>
  <si>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</si>
  <si>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</si>
  <si>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</si>
  <si>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</si>
  <si>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</si>
  <si>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</si>
  <si>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</si>
  <si>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</si>
  <si>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</si>
  <si>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</si>
  <si>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</si>
  <si>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</si>
  <si>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</si>
  <si>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</si>
  <si>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</si>
  <si>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</si>
  <si>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</si>
  <si>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</si>
  <si>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</si>
  <si>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</si>
  <si>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</si>
  <si>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</si>
  <si>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</si>
  <si>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</si>
  <si>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</si>
  <si>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</si>
  <si>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</si>
  <si>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</si>
  <si>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</si>
  <si>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</si>
  <si>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</si>
  <si>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</si>
  <si>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</si>
  <si>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</si>
  <si>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</si>
  <si>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</si>
  <si>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</si>
  <si>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</si>
  <si>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</si>
  <si>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</si>
  <si>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</si>
  <si>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</si>
  <si>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</si>
  <si>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</si>
  <si>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</si>
  <si>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</si>
  <si>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</si>
  <si>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</si>
  <si>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</si>
  <si>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</si>
  <si>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</si>
  <si>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</si>
  <si>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</si>
  <si>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</si>
  <si>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</si>
  <si>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</si>
  <si>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</si>
  <si>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</si>
  <si>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</si>
  <si>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</si>
  <si>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</si>
  <si>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</si>
  <si>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</si>
  <si>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</si>
  <si>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</si>
  <si>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</si>
  <si>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</si>
  <si>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</si>
  <si>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</si>
  <si>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</si>
  <si>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</si>
  <si>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</si>
  <si>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</si>
  <si>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</si>
  <si>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</si>
  <si>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</si>
  <si>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</si>
  <si>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</si>
  <si>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</si>
  <si>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</si>
  <si>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</si>
  <si>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</si>
  <si>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</si>
  <si>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</si>
  <si>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</si>
  <si>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</si>
  <si>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</si>
  <si>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</si>
  <si>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</si>
  <si>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</si>
  <si>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</si>
  <si>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</si>
  <si>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</si>
  <si>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</si>
  <si>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</si>
  <si>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</si>
  <si>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</si>
  <si>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</si>
  <si>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</si>
  <si>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</si>
  <si>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</si>
  <si>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</si>
  <si>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</si>
  <si>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</si>
  <si>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</si>
  <si>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</si>
  <si>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</si>
  <si>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</si>
  <si>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</si>
  <si>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</si>
  <si>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</si>
  <si>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</si>
  <si>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</si>
  <si>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</si>
  <si>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</si>
  <si>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</si>
  <si>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</si>
  <si>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</si>
  <si>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</si>
  <si>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</si>
  <si>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</si>
  <si>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</si>
  <si>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</si>
  <si>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</si>
  <si>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</si>
  <si>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</si>
  <si>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</si>
  <si>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</si>
  <si>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</si>
  <si>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</si>
  <si>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</si>
  <si>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</si>
  <si>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</si>
  <si>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</si>
  <si>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</si>
  <si>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</si>
  <si>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</si>
  <si>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</si>
  <si>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</si>
  <si>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</si>
  <si>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</si>
  <si>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</si>
  <si>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</si>
  <si>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</si>
  <si>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</si>
  <si>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</si>
  <si>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</si>
  <si>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</si>
  <si>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</si>
  <si>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</si>
  <si>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</si>
  <si>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</si>
  <si>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</si>
  <si>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</si>
  <si>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</si>
  <si>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</si>
  <si>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</si>
  <si>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</si>
  <si>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</si>
  <si>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</si>
  <si>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</si>
  <si>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</si>
  <si>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</si>
  <si>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</si>
  <si>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</si>
  <si>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</si>
  <si>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</si>
  <si>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</si>
  <si>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</si>
  <si>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</si>
  <si>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</si>
  <si>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</si>
  <si>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</si>
  <si>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</si>
  <si>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</si>
  <si>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</si>
  <si>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</si>
  <si>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</si>
  <si>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</si>
  <si>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</si>
  <si>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</si>
  <si>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</si>
  <si>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</si>
  <si>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</si>
  <si>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</si>
  <si>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</si>
  <si>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</si>
  <si>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</si>
  <si>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</si>
  <si>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</si>
  <si>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</si>
  <si>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</si>
  <si>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</si>
  <si>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</si>
  <si>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</si>
  <si>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</si>
  <si>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</si>
  <si>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</si>
  <si>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</si>
  <si>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</si>
  <si>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</si>
  <si>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</si>
  <si>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</si>
  <si>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</si>
  <si>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</si>
  <si>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</si>
  <si>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</si>
  <si>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</si>
  <si>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</si>
  <si>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</si>
  <si>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</si>
  <si>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</si>
  <si>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</si>
  <si>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</si>
  <si>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</si>
  <si>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</si>
  <si>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</si>
  <si>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</si>
  <si>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</si>
  <si>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</si>
  <si>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</si>
  <si>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</si>
  <si>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</si>
  <si>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</si>
  <si>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</si>
  <si>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</si>
  <si>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</si>
  <si>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</si>
  <si>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</si>
  <si>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</si>
  <si>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</si>
  <si>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</si>
  <si>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</si>
  <si>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</si>
  <si>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</si>
  <si>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</si>
  <si>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</si>
  <si>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</si>
  <si>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</si>
  <si>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</si>
  <si>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</si>
  <si>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</si>
  <si>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</si>
  <si>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</si>
  <si>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</si>
  <si>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</si>
  <si>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</si>
  <si>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</si>
  <si>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</si>
  <si>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</si>
  <si>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</si>
  <si>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</si>
  <si>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</si>
  <si>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</si>
  <si>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</si>
  <si>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</si>
  <si>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</si>
  <si>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</si>
  <si>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</si>
  <si>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</si>
  <si>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</si>
  <si>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</si>
  <si>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</si>
  <si>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</si>
  <si>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</si>
  <si>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</si>
  <si>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</si>
  <si>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</si>
  <si>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</si>
  <si>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</si>
  <si>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</si>
  <si>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</si>
  <si>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</si>
  <si>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</si>
  <si>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</si>
  <si>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</si>
  <si>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</si>
  <si>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</si>
  <si>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</si>
  <si>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</si>
  <si>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</si>
  <si>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</si>
  <si>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</si>
  <si>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</si>
  <si>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</si>
  <si>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</si>
  <si>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</si>
  <si>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</si>
  <si>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</si>
  <si>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</si>
  <si>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</si>
  <si>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</si>
  <si>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</si>
  <si>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</si>
  <si>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</si>
  <si>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</si>
  <si>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</si>
  <si>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</si>
  <si>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</si>
  <si>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</si>
  <si>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</si>
  <si>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</si>
  <si>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</si>
  <si>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</si>
  <si>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</si>
  <si>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</si>
  <si>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</si>
  <si>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</si>
  <si>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</si>
  <si>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</si>
  <si>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</si>
  <si>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</si>
  <si>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</si>
  <si>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</si>
  <si>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</si>
  <si>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</si>
  <si>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</si>
  <si>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</si>
  <si>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</si>
  <si>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</si>
  <si>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</si>
  <si>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</si>
  <si>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</si>
  <si>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</si>
  <si>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</si>
  <si>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</si>
  <si>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</si>
  <si>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</si>
  <si>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</si>
  <si>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</si>
  <si>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</si>
  <si>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</si>
  <si>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</si>
  <si>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</si>
  <si>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</si>
  <si>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</si>
  <si>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</si>
  <si>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</si>
  <si>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</si>
  <si>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</si>
  <si>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</si>
  <si>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</si>
  <si>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</si>
  <si>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</si>
  <si>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</si>
  <si>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</si>
  <si>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</si>
  <si>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</si>
  <si>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</si>
  <si>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</si>
  <si>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</si>
  <si>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</si>
  <si>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</si>
  <si>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</si>
  <si>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</si>
  <si>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</si>
  <si>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</si>
  <si>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</si>
  <si>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</si>
  <si>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</si>
  <si>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</si>
  <si>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</si>
  <si>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</si>
  <si>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</si>
  <si>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</si>
  <si>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</si>
  <si>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</si>
  <si>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</si>
  <si>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</si>
  <si>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</si>
  <si>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</si>
  <si>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</si>
  <si>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</si>
  <si>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</si>
  <si>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</si>
  <si>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</si>
  <si>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</si>
  <si>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</si>
  <si>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</si>
  <si>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</si>
  <si>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</si>
  <si>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</si>
  <si>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</si>
  <si>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</si>
  <si>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</si>
  <si>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</si>
  <si>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</si>
  <si>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</si>
  <si>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</si>
  <si>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</si>
  <si>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</si>
  <si>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</si>
  <si>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</si>
  <si>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</si>
  <si>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</si>
  <si>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</si>
  <si>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</si>
  <si>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</si>
  <si>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</si>
  <si>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</si>
  <si>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</si>
  <si>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</si>
  <si>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</si>
  <si>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</si>
  <si>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</si>
  <si>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</si>
  <si>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</si>
  <si>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</si>
  <si>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</si>
  <si>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</si>
  <si>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</si>
  <si>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</si>
  <si>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</si>
  <si>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</si>
  <si>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</si>
  <si>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</si>
  <si>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</si>
  <si>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</si>
  <si>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</si>
  <si>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</si>
  <si>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</si>
  <si>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</si>
  <si>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</si>
  <si>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</si>
  <si>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</si>
  <si>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</si>
  <si>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</si>
  <si>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</si>
  <si>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</si>
  <si>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</si>
  <si>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</si>
  <si>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</si>
  <si>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</si>
  <si>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</si>
  <si>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</si>
  <si>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</si>
  <si>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</si>
  <si>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</si>
  <si>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</si>
  <si>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</si>
  <si>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</si>
  <si>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</si>
  <si>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</si>
  <si>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</si>
  <si>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</si>
  <si>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</si>
  <si>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</si>
  <si>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</si>
  <si>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</si>
  <si>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</si>
  <si>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</si>
  <si>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</si>
  <si>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</si>
  <si>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</si>
  <si>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</si>
  <si>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</si>
  <si>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</si>
  <si>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</si>
  <si>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</si>
  <si>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</si>
  <si>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</si>
  <si>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</si>
  <si>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</si>
  <si>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</si>
  <si>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</si>
  <si>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</si>
  <si>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</si>
  <si>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</si>
  <si>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</si>
  <si>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</si>
  <si>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</si>
  <si>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</si>
  <si>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</si>
  <si>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</si>
  <si>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</si>
  <si>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</si>
  <si>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</si>
  <si>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</si>
  <si>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</si>
  <si>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</si>
  <si>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</si>
  <si>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</si>
  <si>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</si>
  <si>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</si>
  <si>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</si>
  <si>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</si>
  <si>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</si>
  <si>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</si>
  <si>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</si>
  <si>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</si>
  <si>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</si>
  <si>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</si>
  <si>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</si>
  <si>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</si>
  <si>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</si>
  <si>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</si>
  <si>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</si>
  <si>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</si>
  <si>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</si>
  <si>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</si>
  <si>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</si>
  <si>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</si>
  <si>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</si>
  <si>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</si>
  <si>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</si>
  <si>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</si>
  <si>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</si>
  <si>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</si>
  <si>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</si>
  <si>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</si>
  <si>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</si>
  <si>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</si>
  <si>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</si>
  <si>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</si>
  <si>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</si>
  <si>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</si>
  <si>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</si>
  <si>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</si>
  <si>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</si>
  <si>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</si>
  <si>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</si>
  <si>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</si>
  <si>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</si>
  <si>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</si>
  <si>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</si>
  <si>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</si>
  <si>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</si>
  <si>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</si>
  <si>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</si>
  <si>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</si>
  <si>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</si>
  <si>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</si>
  <si>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</si>
  <si>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</si>
  <si>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</si>
  <si>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</si>
  <si>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</si>
  <si>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</si>
  <si>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</si>
  <si>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</si>
  <si>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</si>
  <si>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</si>
  <si>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</si>
  <si>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</si>
  <si>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</si>
  <si>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</si>
  <si>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</si>
  <si>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</si>
  <si>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</si>
  <si>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</si>
  <si>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</si>
  <si>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</si>
  <si>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</si>
  <si>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</si>
  <si>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</si>
  <si>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</si>
  <si>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</si>
  <si>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</si>
  <si>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</si>
  <si>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</si>
  <si>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</si>
  <si>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</si>
  <si>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</si>
  <si>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</si>
  <si>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</si>
  <si>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</si>
  <si>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</si>
  <si>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</si>
  <si>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</si>
  <si>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</si>
  <si>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</si>
  <si>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</si>
  <si>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</si>
  <si>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</si>
  <si>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</si>
  <si>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</si>
  <si>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</si>
  <si>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</si>
  <si>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</si>
  <si>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</si>
  <si>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</si>
  <si>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</si>
  <si>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</si>
  <si>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</si>
  <si>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</si>
  <si>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</si>
  <si>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</si>
  <si>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</si>
  <si>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</si>
  <si>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</si>
  <si>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</si>
  <si>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</si>
  <si>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</si>
  <si>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</si>
  <si>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</si>
  <si>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</si>
  <si>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</si>
  <si>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</si>
  <si>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</si>
  <si>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</si>
  <si>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</si>
  <si>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</si>
  <si>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</si>
  <si>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</si>
  <si>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</si>
  <si>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</si>
  <si>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</si>
  <si>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</si>
  <si>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</si>
  <si>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</si>
  <si>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</si>
  <si>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</si>
  <si>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</si>
  <si>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</si>
  <si>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</si>
  <si>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</si>
  <si>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</si>
  <si>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</si>
  <si>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</si>
  <si>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</si>
  <si>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</si>
  <si>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</si>
  <si>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</si>
  <si>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</si>
  <si>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</si>
  <si>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</si>
  <si>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</si>
  <si>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</si>
  <si>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</si>
  <si>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</si>
  <si>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</si>
  <si>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</si>
  <si>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</si>
  <si>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</si>
  <si>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</si>
  <si>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</si>
  <si>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</si>
  <si>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</si>
  <si>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</si>
  <si>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</si>
  <si>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</si>
  <si>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</si>
  <si>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</si>
  <si>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</si>
  <si>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</si>
  <si>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</si>
  <si>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</si>
  <si>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</si>
  <si>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</si>
  <si>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</si>
  <si>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</si>
  <si>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</si>
  <si>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</si>
  <si>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</si>
  <si>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</si>
  <si>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</si>
  <si>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</si>
  <si>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</si>
  <si>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</si>
  <si>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</si>
  <si>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</si>
  <si>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</si>
  <si>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</si>
  <si>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</si>
  <si>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</si>
  <si>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</si>
  <si>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</si>
  <si>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</si>
  <si>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</si>
  <si>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</si>
  <si>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</si>
  <si>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</si>
  <si>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</si>
  <si>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</si>
  <si>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</si>
  <si>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</si>
  <si>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</si>
  <si>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</si>
  <si>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</si>
  <si>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</si>
  <si>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</si>
  <si>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</si>
  <si>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</si>
  <si>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</si>
  <si>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</si>
  <si>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</si>
  <si>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</si>
  <si>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</si>
  <si>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</si>
  <si>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</si>
  <si>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</si>
  <si>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</si>
  <si>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</si>
  <si>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</si>
  <si>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</si>
  <si>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</si>
  <si>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</si>
  <si>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</si>
  <si>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</si>
  <si>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</si>
  <si>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</si>
  <si>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</si>
  <si>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</si>
  <si>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</si>
  <si>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</si>
  <si>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</si>
  <si>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</si>
  <si>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</si>
  <si>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</si>
  <si>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</si>
  <si>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</si>
  <si>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</si>
  <si>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</si>
  <si>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</si>
  <si>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</si>
  <si>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</si>
  <si>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</si>
  <si>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</si>
  <si>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</si>
  <si>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</si>
  <si>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</si>
  <si>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</si>
  <si>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</si>
  <si>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</si>
  <si>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</si>
  <si>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</si>
  <si>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</si>
  <si>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</si>
  <si>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</si>
  <si>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</si>
  <si>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</si>
  <si>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</si>
  <si>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</si>
  <si>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</si>
  <si>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</si>
  <si>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</si>
  <si>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</si>
  <si>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</si>
  <si>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</si>
  <si>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</si>
  <si>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</si>
  <si>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</si>
  <si>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</si>
  <si>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</si>
  <si>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</si>
  <si>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</si>
  <si>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</si>
  <si>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</si>
  <si>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</si>
  <si>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</si>
  <si>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</si>
  <si>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</si>
  <si>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</si>
  <si>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</si>
  <si>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</si>
  <si>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</si>
  <si>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</si>
  <si>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</si>
  <si>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</si>
  <si>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</si>
  <si>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</si>
  <si>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</si>
  <si>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</si>
  <si>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</si>
  <si>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</si>
  <si>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</si>
  <si>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</si>
  <si>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</si>
  <si>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</si>
  <si>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</si>
  <si>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</si>
  <si>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</si>
  <si>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</si>
  <si>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</si>
  <si>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</si>
  <si>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</si>
  <si>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</si>
  <si>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</si>
  <si>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</si>
  <si>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</si>
  <si>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</si>
  <si>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</si>
  <si>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</si>
  <si>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</si>
  <si>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</si>
  <si>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</si>
  <si>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</si>
  <si>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</si>
  <si>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</si>
  <si>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</si>
  <si>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</si>
  <si>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</si>
  <si>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</si>
  <si>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</si>
  <si>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</si>
  <si>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</si>
  <si>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</si>
  <si>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</si>
  <si>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</si>
  <si>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</si>
  <si>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</si>
  <si>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</si>
  <si>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</si>
  <si>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</si>
  <si>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</si>
  <si>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</si>
  <si>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</si>
  <si>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</si>
  <si>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</si>
  <si>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</si>
  <si>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</si>
  <si>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</si>
  <si>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</si>
  <si>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</si>
  <si>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</si>
  <si>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</si>
  <si>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</si>
  <si>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</si>
  <si>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</si>
  <si>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</si>
  <si>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</si>
  <si>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</si>
  <si>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</si>
  <si>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</si>
  <si>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</si>
  <si>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</si>
  <si>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</si>
  <si>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</si>
  <si>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</si>
  <si>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</si>
  <si>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</si>
  <si>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</si>
  <si>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</si>
  <si>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</si>
  <si>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</si>
  <si>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</si>
  <si>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</si>
  <si>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</si>
  <si>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</si>
  <si>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</si>
  <si>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</si>
  <si>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</si>
  <si>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</si>
  <si>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</si>
  <si>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</si>
  <si>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</si>
  <si>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</si>
  <si>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</si>
  <si>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</si>
  <si>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</si>
  <si>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</si>
  <si>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</si>
  <si>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</si>
  <si>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</si>
  <si>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</si>
  <si>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</si>
  <si>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</si>
  <si>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</si>
  <si>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</si>
  <si>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</si>
  <si>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</si>
  <si>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</si>
  <si>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</si>
  <si>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</si>
  <si>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</si>
  <si>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</si>
  <si>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</si>
  <si>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</si>
  <si>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</si>
  <si>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</si>
  <si>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</si>
  <si>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</si>
  <si>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</si>
  <si>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</si>
  <si>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</si>
  <si>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</si>
  <si>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</si>
  <si>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</si>
  <si>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</si>
  <si>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</si>
  <si>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</si>
  <si>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</si>
  <si>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</si>
  <si>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</si>
  <si>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</si>
  <si>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</si>
  <si>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</si>
  <si>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</si>
  <si>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</si>
  <si>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</si>
  <si>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</si>
  <si>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</si>
  <si>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</si>
  <si>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</si>
  <si>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</si>
  <si>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</si>
  <si>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</si>
  <si>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</si>
  <si>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</si>
  <si>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</si>
  <si>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</si>
  <si>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</si>
  <si>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</si>
  <si>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</si>
  <si>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</si>
  <si>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</si>
  <si>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</si>
  <si>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</si>
  <si>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</si>
  <si>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</si>
  <si>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</si>
  <si>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</si>
  <si>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</si>
  <si>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</si>
  <si>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</si>
  <si>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</si>
  <si>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</si>
  <si>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</si>
  <si>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</si>
  <si>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</si>
  <si>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</si>
  <si>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</si>
  <si>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</si>
  <si>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</si>
  <si>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</si>
  <si>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</si>
  <si>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</si>
  <si>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</si>
  <si>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</si>
  <si>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</si>
  <si>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</si>
  <si>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</si>
  <si>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</si>
  <si>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</si>
  <si>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</si>
  <si>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</si>
  <si>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</si>
  <si>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</si>
  <si>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</si>
  <si>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</si>
  <si>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</si>
  <si>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</si>
  <si>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</si>
  <si>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</si>
  <si>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</si>
  <si>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</si>
  <si>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</si>
  <si>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</si>
  <si>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</si>
  <si>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</si>
  <si>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</si>
  <si>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</si>
  <si>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</si>
  <si>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</si>
  <si>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</si>
  <si>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</si>
  <si>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</si>
  <si>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</si>
  <si>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</si>
  <si>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</si>
  <si>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</si>
  <si>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</si>
  <si>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</si>
  <si>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</si>
  <si>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</si>
  <si>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</si>
  <si>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</si>
  <si>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</si>
  <si>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</si>
  <si>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</si>
  <si>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</si>
  <si>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</si>
  <si>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</si>
  <si>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</si>
  <si>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</si>
  <si>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</si>
  <si>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</si>
  <si>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</si>
  <si>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</si>
  <si>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</si>
  <si>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</si>
  <si>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</si>
  <si>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</si>
  <si>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</si>
  <si>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</si>
  <si>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</si>
  <si>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</si>
  <si>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</si>
  <si>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</si>
  <si>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</si>
  <si>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</si>
  <si>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</si>
  <si>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</si>
  <si>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</si>
  <si>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</si>
  <si>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</si>
  <si>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</si>
  <si>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</si>
  <si>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</si>
  <si>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</si>
  <si>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</si>
  <si>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</si>
  <si>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</si>
  <si>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</si>
  <si>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</si>
  <si>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</si>
  <si>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</si>
  <si>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</si>
  <si>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</si>
  <si>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</si>
  <si>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</si>
  <si>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</si>
  <si>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</si>
  <si>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</si>
  <si>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</si>
  <si>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</si>
  <si>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</si>
  <si>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</si>
  <si>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</si>
  <si>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</si>
  <si>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</si>
  <si>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</si>
  <si>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</si>
  <si>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</si>
  <si>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</si>
  <si>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</si>
  <si>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</si>
  <si>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</si>
  <si>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</si>
  <si>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</si>
  <si>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</si>
  <si>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</si>
  <si>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</si>
  <si>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</si>
  <si>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</si>
  <si>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</si>
  <si>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</si>
  <si>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</si>
  <si>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</si>
  <si>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</si>
  <si>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</si>
  <si>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</si>
  <si>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</si>
  <si>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</si>
  <si>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</si>
  <si>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</si>
  <si>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</si>
  <si>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</si>
  <si>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</si>
  <si>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</si>
  <si>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</si>
  <si>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</si>
  <si>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</si>
  <si>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</si>
  <si>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</si>
  <si>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</si>
  <si>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</si>
  <si>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</si>
  <si>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</si>
  <si>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</si>
  <si>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</si>
  <si>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</si>
  <si>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</si>
  <si>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</si>
  <si>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</si>
  <si>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</si>
  <si>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</si>
  <si>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</si>
  <si>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</si>
  <si>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</si>
  <si>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</si>
  <si>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</si>
  <si>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</si>
  <si>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</si>
  <si>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</si>
  <si>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</si>
  <si>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</si>
  <si>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</si>
  <si>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</si>
  <si>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</si>
  <si>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</si>
  <si>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</si>
  <si>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</si>
  <si>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</si>
  <si>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</si>
  <si>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</si>
  <si>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</si>
  <si>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</si>
  <si>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</si>
  <si>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</si>
  <si>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</si>
  <si>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</si>
  <si>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</si>
  <si>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</si>
  <si>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</si>
  <si>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</si>
  <si>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</si>
  <si>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</si>
  <si>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</si>
  <si>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</si>
  <si>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</si>
  <si>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</si>
  <si>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</si>
  <si>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</si>
  <si>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</si>
  <si>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</si>
  <si>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</si>
  <si>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</si>
  <si>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</si>
  <si>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</si>
  <si>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</si>
  <si>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</si>
  <si>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</si>
  <si>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</si>
  <si>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</si>
  <si>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</si>
  <si>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</si>
  <si>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</si>
  <si>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</si>
  <si>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</si>
  <si>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</si>
  <si>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</si>
  <si>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</si>
  <si>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</si>
  <si>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</si>
  <si>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</si>
  <si>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</si>
  <si>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</si>
  <si>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</si>
  <si>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</si>
  <si>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</si>
  <si>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</si>
  <si>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</si>
  <si>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</si>
  <si>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</si>
  <si>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</si>
  <si>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</si>
  <si>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</si>
  <si>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</si>
  <si>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</si>
  <si>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</si>
  <si>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</si>
  <si>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</si>
  <si>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</si>
  <si>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</si>
  <si>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</si>
  <si>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</si>
  <si>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</si>
  <si>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</si>
  <si>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</si>
  <si>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</si>
  <si>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</si>
  <si>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</si>
  <si>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</si>
  <si>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</si>
  <si>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</si>
  <si>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</si>
  <si>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</si>
  <si>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</si>
  <si>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</si>
  <si>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</si>
  <si>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</si>
  <si>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</si>
  <si>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</si>
  <si>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</si>
  <si>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</si>
  <si>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</si>
  <si>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</si>
  <si>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</si>
  <si>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</si>
  <si>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</si>
  <si>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</si>
  <si>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</si>
  <si>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</si>
  <si>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</si>
  <si>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</si>
  <si>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</si>
  <si>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</si>
  <si>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</si>
  <si>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</si>
  <si>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</si>
  <si>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</si>
  <si>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</si>
  <si>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</si>
  <si>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</si>
  <si>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</si>
  <si>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</si>
  <si>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</si>
  <si>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</si>
  <si>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</si>
  <si>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</si>
  <si>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</si>
  <si>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</si>
  <si>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</si>
  <si>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</si>
  <si>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</si>
  <si>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</si>
  <si>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</si>
  <si>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</si>
  <si>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</si>
  <si>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</si>
  <si>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</si>
  <si>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</si>
  <si>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</si>
  <si>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</si>
  <si>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</si>
  <si>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</si>
  <si>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</si>
  <si>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</si>
  <si>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</si>
  <si>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</si>
  <si>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</si>
  <si>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</si>
  <si>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</si>
  <si>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</si>
  <si>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</si>
  <si>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</si>
  <si>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</si>
  <si>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</si>
  <si>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</si>
  <si>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</si>
  <si>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</si>
  <si>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</si>
  <si>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</si>
  <si>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</si>
  <si>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</si>
  <si>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</si>
  <si>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</si>
  <si>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</si>
  <si>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</si>
  <si>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</si>
  <si>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</si>
  <si>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</si>
  <si>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</si>
  <si>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</si>
  <si>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</si>
  <si>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</si>
  <si>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</si>
  <si>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</si>
  <si>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</si>
  <si>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</si>
  <si>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</si>
  <si>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</si>
  <si>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</si>
  <si>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</si>
  <si>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</si>
  <si>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</si>
  <si>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</si>
  <si>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</si>
  <si>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</si>
  <si>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</si>
  <si>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</si>
  <si>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</si>
  <si>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</si>
  <si>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</si>
  <si>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</si>
  <si>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</si>
  <si>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</si>
  <si>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</si>
  <si>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</si>
  <si>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</si>
  <si>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</si>
  <si>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</si>
  <si>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</si>
  <si>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</si>
  <si>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</si>
  <si>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</si>
  <si>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</si>
  <si>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</si>
  <si>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</si>
  <si>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</si>
  <si>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</si>
  <si>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</si>
  <si>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</si>
  <si>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</si>
  <si>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</si>
  <si>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</si>
  <si>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</si>
  <si>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</si>
  <si>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</si>
  <si>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</si>
  <si>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</si>
  <si>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</si>
  <si>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</si>
  <si>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</si>
  <si>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</si>
  <si>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</si>
  <si>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</si>
  <si>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</si>
  <si>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</si>
  <si>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</si>
  <si>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</si>
  <si>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</si>
  <si>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</si>
  <si>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</si>
  <si>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</si>
  <si>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</si>
  <si>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</si>
  <si>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</si>
  <si>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</si>
  <si>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</si>
  <si>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</si>
  <si>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</si>
  <si>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</si>
  <si>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</si>
  <si>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</si>
  <si>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</si>
  <si>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</si>
  <si>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</si>
  <si>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</si>
  <si>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</si>
  <si>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</si>
  <si>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</si>
  <si>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</si>
  <si>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</si>
  <si>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</si>
  <si>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</si>
  <si>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</si>
  <si>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</si>
  <si>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</si>
  <si>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</si>
  <si>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</si>
  <si>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</si>
  <si>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</si>
  <si>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</si>
  <si>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</si>
  <si>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</si>
  <si>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</si>
  <si>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</si>
  <si>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</si>
  <si>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</si>
  <si>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</si>
  <si>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</si>
  <si>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</si>
  <si>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</si>
  <si>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</si>
  <si>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</si>
  <si>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</si>
  <si>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</si>
  <si>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</si>
  <si>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</si>
  <si>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</si>
  <si>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</si>
  <si>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</si>
  <si>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</si>
  <si>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</si>
  <si>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</si>
  <si>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</si>
  <si>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</si>
  <si>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</si>
  <si>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</si>
  <si>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</si>
  <si>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</si>
  <si>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</si>
  <si>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</si>
  <si>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</si>
  <si>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</si>
  <si>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</si>
  <si>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</si>
  <si>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</si>
  <si>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</si>
  <si>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</si>
  <si>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</si>
  <si>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</si>
  <si>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</si>
  <si>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</si>
  <si>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</si>
  <si>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</si>
  <si>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</si>
  <si>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</si>
  <si>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</si>
  <si>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</si>
  <si>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</si>
  <si>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</si>
  <si>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</si>
  <si>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</si>
  <si>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</si>
  <si>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</si>
  <si>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</si>
  <si>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</si>
  <si>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</si>
  <si>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</si>
  <si>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</si>
  <si>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</si>
  <si>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</si>
  <si>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</si>
  <si>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</si>
  <si>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</si>
  <si>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</si>
  <si>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</si>
  <si>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</si>
  <si>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</si>
  <si>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</si>
  <si>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</si>
  <si>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</si>
  <si>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</si>
  <si>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</si>
  <si>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</si>
  <si>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</si>
  <si>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</si>
  <si>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</si>
  <si>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</si>
  <si>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</si>
  <si>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</si>
  <si>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</si>
  <si>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</si>
  <si>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</si>
  <si>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</si>
  <si>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</si>
  <si>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</si>
  <si>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</si>
  <si>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</si>
  <si>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</si>
  <si>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</si>
  <si>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</si>
  <si>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</si>
  <si>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</si>
  <si>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</si>
  <si>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</si>
  <si>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</si>
  <si>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</si>
  <si>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</si>
  <si>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</si>
  <si>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</si>
  <si>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</si>
  <si>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</si>
  <si>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</si>
  <si>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</si>
  <si>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</si>
  <si>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</si>
  <si>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</si>
  <si>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</si>
  <si>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</si>
  <si>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</si>
  <si>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</si>
  <si>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</si>
  <si>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</si>
  <si>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</si>
  <si>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</si>
  <si>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</si>
  <si>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</si>
  <si>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</si>
  <si>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</si>
  <si>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</si>
  <si>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</si>
  <si>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</si>
  <si>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</si>
  <si>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</si>
  <si>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</si>
  <si>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</si>
  <si>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</si>
  <si>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</si>
  <si>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</si>
  <si>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</si>
  <si>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</si>
  <si>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</si>
  <si>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</si>
  <si>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</si>
  <si>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</si>
  <si>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</si>
  <si>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</si>
  <si>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</si>
  <si>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</si>
  <si>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</si>
  <si>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</si>
  <si>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</si>
  <si>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</si>
  <si>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</si>
  <si>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</si>
  <si>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</si>
  <si>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</si>
  <si>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</si>
  <si>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</si>
  <si>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</si>
  <si>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</si>
  <si>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</si>
  <si>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</si>
  <si>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</si>
  <si>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</si>
  <si>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</si>
  <si>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</si>
  <si>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</si>
  <si>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</si>
  <si>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</si>
  <si>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</si>
  <si>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</si>
  <si>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</si>
  <si>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</si>
  <si>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</si>
  <si>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</si>
  <si>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</si>
  <si>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</si>
  <si>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</si>
  <si>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</si>
  <si>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</si>
  <si>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</si>
  <si>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</si>
  <si>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</si>
  <si>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</si>
  <si>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</si>
  <si>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</si>
  <si>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</si>
  <si>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</si>
  <si>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</si>
  <si>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</si>
  <si>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</si>
  <si>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</si>
  <si>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</si>
  <si>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</si>
  <si>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</si>
  <si>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</si>
  <si>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</si>
  <si>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</si>
  <si>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</si>
  <si>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</si>
  <si>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</si>
  <si>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</si>
  <si>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</si>
  <si>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</si>
  <si>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</si>
  <si>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</si>
  <si>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</si>
  <si>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</si>
  <si>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</si>
  <si>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</si>
  <si>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</si>
  <si>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</si>
  <si>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</si>
  <si>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</si>
  <si>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</si>
  <si>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</si>
  <si>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</si>
  <si>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</si>
  <si>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</si>
  <si>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</si>
  <si>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</si>
  <si>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</si>
  <si>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</si>
  <si>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</si>
  <si>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</si>
  <si>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</si>
  <si>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</si>
  <si>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</si>
  <si>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</si>
  <si>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</si>
  <si>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</si>
  <si>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</si>
  <si>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</si>
  <si>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</si>
  <si>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</si>
  <si>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</si>
  <si>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</si>
  <si>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</si>
  <si>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</si>
  <si>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</si>
  <si>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</si>
  <si>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</si>
  <si>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</si>
  <si>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</si>
  <si>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</si>
  <si>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</si>
  <si>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</si>
  <si>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</si>
  <si>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</si>
  <si>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</si>
  <si>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</si>
  <si>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</si>
  <si>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</si>
  <si>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</si>
  <si>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</si>
  <si>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</si>
  <si>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</si>
  <si>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</si>
  <si>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</si>
  <si>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</si>
  <si>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</si>
  <si>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</si>
  <si>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</si>
  <si>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</si>
  <si>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</si>
  <si>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</si>
  <si>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</si>
  <si>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</si>
  <si>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</si>
  <si>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</si>
  <si>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</si>
  <si>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</si>
  <si>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</si>
  <si>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</si>
  <si>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</si>
  <si>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</si>
  <si>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</si>
  <si>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</si>
  <si>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</si>
  <si>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</si>
  <si>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</si>
  <si>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</si>
  <si>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</si>
  <si>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</si>
  <si>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</si>
  <si>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</si>
  <si>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</si>
  <si>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</si>
  <si>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</si>
  <si>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</si>
  <si>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</si>
  <si>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</si>
  <si>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</si>
  <si>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</si>
  <si>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</si>
  <si>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</si>
  <si>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</si>
  <si>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</si>
  <si>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</si>
  <si>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</si>
  <si>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</si>
  <si>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</si>
  <si>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</si>
  <si>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</si>
  <si>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</si>
  <si>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</si>
  <si>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</si>
  <si>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</si>
  <si>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</si>
  <si>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</si>
  <si>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</si>
  <si>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</si>
  <si>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</si>
  <si>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</si>
  <si>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</si>
  <si>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</si>
  <si>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</si>
  <si>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</si>
  <si>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</si>
  <si>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</si>
  <si>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</si>
  <si>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</si>
  <si>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</si>
  <si>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</si>
  <si>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</si>
  <si>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</si>
  <si>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</si>
  <si>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</si>
  <si>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</si>
  <si>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</si>
  <si>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</si>
  <si>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</si>
  <si>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</si>
  <si>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</si>
  <si>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</si>
  <si>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</si>
  <si>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</si>
  <si>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</si>
  <si>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</si>
  <si>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</si>
  <si>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</si>
  <si>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</si>
  <si>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</si>
  <si>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</si>
  <si>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</si>
  <si>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</si>
  <si>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</si>
  <si>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</si>
  <si>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</si>
  <si>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</si>
  <si>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</si>
  <si>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</si>
  <si>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</si>
  <si>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</si>
  <si>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</si>
  <si>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</si>
  <si>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</si>
  <si>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</si>
  <si>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</si>
  <si>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</si>
  <si>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</si>
  <si>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</si>
  <si>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</si>
  <si>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</si>
  <si>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</si>
  <si>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</si>
  <si>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</si>
  <si>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</si>
  <si>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</si>
  <si>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</si>
  <si>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</si>
  <si>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</si>
  <si>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</si>
  <si>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</si>
  <si>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</si>
  <si>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</si>
  <si>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</si>
  <si>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</si>
  <si>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</si>
  <si>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</si>
  <si>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</si>
  <si>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</si>
  <si>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</si>
  <si>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</si>
  <si>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</si>
  <si>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</si>
  <si>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</si>
  <si>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</si>
  <si>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</si>
  <si>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</si>
  <si>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</si>
  <si>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</si>
  <si>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</si>
  <si>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</si>
  <si>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</si>
  <si>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</si>
  <si>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</si>
  <si>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</si>
  <si>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</si>
  <si>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</si>
  <si>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</si>
  <si>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</si>
  <si>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</si>
  <si>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</si>
  <si>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</si>
  <si>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</si>
  <si>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</si>
  <si>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</si>
  <si>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</si>
  <si>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</si>
  <si>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</si>
  <si>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</si>
  <si>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</si>
  <si>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</si>
  <si>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</si>
  <si>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</si>
  <si>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</si>
  <si>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</si>
  <si>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</si>
  <si>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</si>
  <si>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</si>
  <si>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</si>
  <si>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</si>
  <si>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</si>
  <si>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</si>
  <si>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</si>
  <si>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</si>
  <si>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</si>
  <si>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</si>
  <si>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</si>
  <si>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</si>
  <si>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</si>
  <si>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</si>
  <si>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</si>
  <si>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</si>
  <si>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</si>
  <si>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</si>
  <si>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</si>
  <si>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</si>
  <si>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</si>
  <si>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</si>
  <si>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</si>
  <si>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</si>
  <si>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</si>
  <si>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</si>
  <si>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</si>
  <si>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</si>
  <si>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</si>
  <si>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</si>
  <si>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</si>
  <si>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</si>
  <si>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</si>
  <si>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</si>
  <si>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</si>
  <si>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</si>
  <si>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</si>
  <si>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</si>
  <si>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</si>
  <si>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</si>
  <si>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</si>
  <si>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</si>
  <si>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</si>
  <si>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</si>
  <si>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</si>
  <si>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</si>
  <si>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</si>
  <si>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</si>
  <si>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</si>
  <si>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</si>
  <si>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</si>
  <si>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</si>
  <si>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</si>
  <si>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</si>
  <si>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</si>
  <si>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</si>
  <si>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</si>
  <si>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</si>
  <si>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</si>
  <si>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</si>
  <si>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</si>
  <si>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</si>
  <si>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</si>
  <si>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</si>
  <si>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</si>
  <si>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</si>
  <si>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</si>
  <si>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</si>
  <si>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</si>
  <si>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</si>
  <si>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</si>
  <si>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</si>
  <si>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</si>
  <si>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</si>
  <si>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</si>
  <si>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</si>
  <si>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</si>
  <si>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</si>
  <si>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</si>
  <si>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</si>
  <si>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</si>
  <si>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</si>
  <si>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</si>
  <si>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</si>
  <si>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</si>
  <si>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</si>
  <si>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</si>
  <si>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</si>
  <si>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</si>
  <si>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</si>
  <si>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</si>
  <si>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</si>
  <si>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</si>
  <si>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</si>
  <si>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</si>
  <si>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</si>
  <si>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</si>
  <si>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</si>
  <si>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</si>
  <si>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</si>
  <si>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</si>
  <si>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</si>
  <si>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</si>
  <si>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</si>
  <si>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</si>
  <si>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</si>
  <si>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</si>
  <si>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</si>
  <si>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</si>
  <si>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</si>
  <si>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</si>
  <si>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</si>
  <si>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</si>
  <si>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</si>
  <si>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</si>
  <si>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</si>
  <si>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</si>
  <si>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</si>
  <si>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</si>
  <si>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</si>
  <si>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</si>
  <si>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</si>
  <si>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</si>
  <si>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</si>
  <si>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</si>
  <si>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</si>
  <si>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</si>
  <si>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</si>
  <si>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</si>
  <si>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</si>
  <si>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</si>
  <si>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</si>
  <si>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</si>
  <si>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</si>
  <si>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</si>
  <si>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</si>
  <si>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</si>
  <si>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</si>
  <si>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</si>
  <si>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</si>
  <si>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</si>
  <si>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</si>
  <si>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</si>
  <si>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</si>
  <si>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</si>
  <si>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</si>
  <si>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</si>
  <si>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</si>
  <si>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</si>
  <si>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</si>
  <si>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</si>
  <si>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</si>
  <si>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</si>
  <si>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</si>
  <si>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</si>
  <si>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</si>
  <si>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</si>
  <si>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</si>
  <si>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</si>
  <si>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</si>
  <si>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</si>
  <si>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</si>
  <si>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</si>
  <si>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</si>
  <si>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</si>
  <si>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</si>
  <si>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</si>
  <si>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</si>
  <si>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</si>
  <si>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</si>
  <si>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</si>
  <si>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</si>
  <si>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</si>
  <si>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</si>
  <si>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</si>
  <si>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</si>
  <si>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</si>
  <si>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</si>
  <si>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</si>
  <si>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</si>
  <si>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</si>
  <si>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</si>
  <si>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</si>
  <si>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</si>
  <si>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</si>
  <si>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</si>
  <si>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</si>
  <si>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</si>
  <si>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</si>
  <si>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</si>
  <si>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</si>
  <si>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</si>
  <si>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</si>
  <si>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</si>
  <si>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</si>
  <si>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</si>
  <si>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</si>
  <si>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</si>
  <si>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</si>
  <si>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</si>
  <si>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</si>
  <si>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</si>
  <si>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</si>
  <si>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</si>
  <si>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</si>
  <si>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</si>
  <si>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</si>
  <si>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</si>
  <si>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</si>
  <si>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</si>
  <si>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</si>
  <si>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</si>
  <si>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</si>
  <si>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</si>
  <si>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</si>
  <si>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</si>
  <si>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</si>
  <si>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</si>
  <si>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</si>
  <si>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</si>
  <si>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</si>
  <si>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</si>
  <si>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</si>
  <si>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</si>
  <si>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</si>
  <si>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</si>
  <si>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</si>
  <si>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</si>
  <si>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</si>
  <si>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</si>
  <si>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</si>
  <si>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</si>
  <si>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</si>
  <si>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</si>
  <si>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</si>
  <si>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</si>
  <si>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</si>
  <si>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</si>
  <si>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</si>
  <si>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</si>
  <si>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</si>
  <si>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</si>
  <si>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</si>
  <si>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</si>
  <si>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</si>
  <si>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</si>
  <si>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</si>
  <si>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</si>
  <si>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</si>
  <si>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</si>
  <si>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</si>
  <si>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</si>
  <si>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</si>
  <si>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</si>
  <si>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</si>
  <si>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</si>
  <si>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</si>
  <si>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</si>
  <si>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</si>
  <si>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</si>
  <si>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</si>
  <si>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</si>
  <si>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</si>
  <si>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</si>
  <si>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</si>
  <si>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</si>
  <si>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</si>
  <si>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</si>
  <si>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</si>
  <si>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</si>
  <si>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</si>
  <si>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</si>
  <si>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</si>
  <si>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</si>
  <si>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</si>
  <si>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</si>
  <si>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</si>
  <si>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</si>
  <si>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</si>
  <si>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</si>
  <si>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</si>
  <si>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</si>
  <si>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</si>
  <si>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</si>
  <si>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</si>
  <si>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</si>
  <si>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</si>
  <si>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</si>
  <si>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</si>
  <si>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</si>
  <si>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</si>
  <si>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</si>
  <si>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</si>
  <si>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</si>
  <si>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</si>
  <si>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</si>
  <si>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</si>
  <si>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</si>
  <si>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</si>
  <si>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</si>
  <si>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</si>
  <si>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</si>
  <si>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</si>
  <si>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</si>
  <si>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</si>
  <si>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</si>
  <si>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</si>
  <si>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</si>
  <si>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</si>
  <si>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</si>
  <si>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</si>
  <si>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</si>
  <si>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</si>
  <si>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</si>
  <si>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</si>
  <si>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</si>
  <si>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</si>
  <si>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</si>
  <si>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</si>
  <si>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</si>
  <si>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</si>
  <si>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</si>
  <si>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</si>
  <si>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</si>
  <si>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</si>
  <si>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</si>
  <si>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</si>
  <si>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</si>
  <si>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</si>
  <si>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</si>
  <si>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</si>
  <si>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</si>
  <si>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</si>
  <si>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</si>
  <si>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</si>
  <si>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</si>
  <si>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</si>
  <si>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</si>
  <si>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</si>
  <si>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</si>
  <si>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</si>
  <si>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</si>
  <si>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</si>
  <si>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</si>
  <si>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</si>
  <si>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</si>
  <si>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</si>
  <si>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</si>
  <si>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</si>
  <si>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</si>
  <si>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</si>
  <si>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</si>
  <si>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</si>
  <si>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</si>
  <si>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</si>
  <si>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</si>
  <si>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</si>
  <si>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</si>
  <si>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</si>
  <si>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</si>
  <si>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</si>
  <si>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</si>
  <si>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</si>
  <si>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</si>
  <si>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</si>
  <si>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</si>
  <si>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</si>
  <si>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</si>
  <si>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</si>
  <si>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</si>
  <si>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</si>
  <si>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</si>
  <si>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</si>
  <si>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</si>
  <si>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</si>
  <si>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</si>
  <si>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</si>
  <si>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</si>
  <si>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</si>
  <si>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</si>
  <si>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</si>
  <si>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</si>
  <si>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</si>
  <si>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</si>
  <si>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</si>
  <si>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</si>
  <si>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</si>
  <si>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</si>
  <si>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</si>
  <si>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</si>
  <si>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</si>
  <si>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</si>
  <si>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</si>
  <si>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</si>
  <si>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</si>
  <si>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</si>
  <si>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</si>
  <si>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</si>
  <si>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</si>
  <si>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</si>
  <si>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</si>
  <si>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</si>
  <si>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</si>
  <si>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</si>
  <si>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</si>
  <si>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</si>
  <si>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</si>
  <si>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</si>
  <si>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</si>
  <si>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</si>
  <si>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</si>
  <si>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</si>
  <si>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</si>
  <si>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</si>
  <si>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</si>
  <si>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</si>
  <si>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</si>
  <si>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</si>
  <si>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</si>
  <si>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</si>
  <si>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</si>
  <si>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</si>
  <si>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</si>
  <si>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</si>
  <si>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</si>
  <si>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</si>
  <si>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</si>
  <si>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</si>
  <si>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</si>
  <si>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</si>
  <si>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</si>
  <si>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</si>
  <si>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</si>
  <si>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</si>
  <si>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</si>
  <si>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</si>
  <si>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</si>
  <si>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</si>
  <si>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</si>
  <si>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</si>
  <si>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</si>
  <si>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</si>
  <si>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</si>
  <si>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</si>
  <si>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</si>
  <si>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</si>
  <si>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</si>
  <si>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</si>
  <si>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</si>
  <si>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</si>
  <si>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</si>
  <si>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</si>
  <si>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</si>
  <si>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</si>
  <si>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</si>
  <si>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</si>
  <si>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</si>
  <si>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</si>
  <si>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</si>
  <si>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</si>
  <si>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</si>
  <si>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</si>
  <si>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</si>
  <si>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</si>
  <si>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</si>
  <si>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</si>
  <si>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</si>
  <si>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</si>
  <si>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</si>
  <si>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</si>
  <si>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</si>
  <si>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</si>
  <si>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</si>
  <si>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</si>
  <si>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</si>
  <si>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</si>
  <si>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</si>
  <si>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</si>
  <si>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</si>
  <si>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</si>
  <si>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</si>
  <si>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</si>
  <si>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</si>
  <si>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</si>
  <si>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</si>
  <si>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</si>
  <si>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</si>
  <si>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</si>
  <si>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</si>
  <si>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</si>
  <si>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</si>
  <si>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</si>
  <si>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</si>
  <si>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</si>
  <si>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</si>
  <si>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</si>
  <si>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</si>
  <si>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</si>
  <si>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</si>
  <si>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</si>
  <si>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</si>
  <si>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</si>
  <si>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</si>
  <si>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</si>
  <si>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</si>
  <si>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</si>
  <si>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</si>
  <si>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</si>
  <si>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</si>
  <si>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</si>
  <si>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</si>
  <si>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</si>
  <si>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</si>
  <si>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</si>
  <si>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</si>
  <si>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</si>
  <si>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</si>
  <si>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</si>
  <si>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</si>
  <si>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</si>
  <si>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</si>
  <si>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</si>
  <si>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</si>
  <si>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</si>
  <si>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</si>
  <si>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</si>
  <si>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</si>
  <si>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</si>
  <si>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</si>
  <si>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</si>
  <si>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</si>
  <si>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</si>
  <si>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</si>
  <si>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</si>
  <si>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</si>
  <si>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</si>
  <si>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</si>
  <si>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</si>
  <si>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</si>
  <si>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</si>
  <si>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</si>
  <si>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</si>
  <si>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</si>
  <si>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</si>
  <si>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</si>
  <si>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</si>
  <si>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</si>
  <si>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</si>
  <si>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</si>
  <si>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</si>
  <si>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</si>
  <si>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</si>
  <si>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</si>
  <si>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</si>
  <si>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</si>
  <si>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</si>
  <si>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</si>
  <si>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</si>
  <si>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</si>
  <si>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</si>
  <si>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</si>
  <si>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</si>
  <si>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</si>
  <si>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</si>
  <si>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</si>
  <si>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</si>
  <si>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</si>
  <si>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</si>
  <si>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</si>
  <si>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</si>
  <si>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</si>
  <si>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</si>
  <si>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</si>
  <si>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</si>
  <si>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</si>
  <si>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</si>
  <si>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</si>
  <si>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</si>
  <si>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</si>
  <si>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</si>
  <si>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</si>
  <si>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</si>
  <si>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</si>
  <si>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</si>
  <si>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</si>
  <si>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</si>
  <si>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</si>
  <si>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</si>
  <si>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</si>
  <si>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</si>
  <si>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</si>
  <si>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</si>
  <si>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</si>
  <si>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</si>
  <si>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</si>
  <si>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</si>
  <si>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</si>
  <si>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</si>
  <si>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</si>
  <si>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</si>
  <si>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</si>
  <si>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</si>
  <si>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</si>
  <si>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</si>
  <si>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</si>
  <si>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</si>
  <si>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</si>
  <si>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</si>
  <si>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</si>
  <si>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</si>
  <si>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</si>
  <si>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</si>
  <si>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</si>
  <si>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</si>
  <si>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</si>
  <si>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</si>
  <si>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</si>
  <si>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</si>
  <si>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</si>
  <si>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</si>
  <si>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</si>
  <si>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</si>
  <si>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</si>
  <si>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</si>
  <si>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</si>
  <si>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</si>
  <si>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</si>
  <si>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</si>
  <si>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</si>
  <si>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</si>
  <si>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</si>
  <si>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</si>
  <si>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</si>
  <si>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</si>
  <si>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</si>
  <si>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</si>
  <si>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</si>
  <si>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</si>
  <si>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</si>
  <si>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</si>
  <si>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</si>
  <si>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</si>
  <si>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</si>
  <si>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</si>
  <si>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</si>
  <si>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</si>
  <si>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</si>
  <si>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</si>
  <si>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</si>
  <si>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</si>
  <si>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</si>
  <si>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</si>
  <si>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</si>
  <si>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</si>
  <si>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</si>
  <si>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</si>
  <si>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</si>
  <si>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</si>
  <si>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</si>
  <si>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</si>
  <si>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</si>
  <si>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</si>
  <si>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</si>
  <si>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</si>
  <si>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</si>
  <si>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</si>
  <si>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</si>
  <si>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</si>
  <si>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</si>
  <si>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</si>
  <si>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</si>
  <si>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</si>
  <si>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</si>
  <si>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</si>
  <si>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</si>
  <si>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</si>
  <si>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</si>
  <si>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</si>
  <si>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</si>
  <si>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</si>
  <si>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</si>
  <si>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</si>
  <si>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</si>
  <si>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</si>
  <si>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</si>
  <si>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</si>
  <si>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</si>
  <si>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</si>
  <si>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</si>
  <si>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</si>
  <si>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</si>
  <si>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</si>
  <si>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</si>
  <si>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</si>
  <si>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</si>
  <si>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</si>
  <si>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</si>
  <si>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</si>
  <si>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</si>
  <si>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</si>
  <si>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</si>
  <si>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</si>
  <si>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</si>
  <si>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</si>
  <si>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</si>
  <si>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</si>
  <si>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</si>
  <si>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</si>
  <si>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</si>
  <si>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</si>
  <si>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</si>
  <si>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</si>
  <si>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</si>
  <si>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</si>
  <si>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</si>
  <si>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</si>
  <si>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</si>
  <si>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</si>
  <si>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</si>
  <si>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</si>
  <si>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</si>
  <si>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</si>
  <si>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</si>
  <si>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</si>
  <si>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</si>
  <si>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</si>
  <si>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</si>
  <si>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</si>
  <si>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</si>
  <si>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</si>
  <si>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</si>
  <si>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</si>
  <si>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</si>
  <si>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</si>
  <si>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</si>
  <si>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</si>
  <si>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</si>
  <si>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</si>
  <si>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</si>
  <si>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</si>
  <si>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</si>
  <si>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</si>
  <si>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</si>
  <si>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</si>
  <si>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</si>
  <si>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</si>
  <si>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</si>
  <si>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</si>
  <si>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</si>
  <si>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</si>
  <si>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</si>
  <si>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</si>
  <si>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</si>
  <si>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</si>
  <si>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</si>
  <si>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</si>
  <si>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</si>
  <si>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</si>
  <si>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</si>
  <si>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</si>
  <si>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</si>
  <si>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</si>
  <si>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</si>
  <si>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</si>
  <si>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</si>
  <si>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</si>
  <si>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</si>
  <si>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</si>
  <si>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</si>
  <si>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</si>
  <si>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</si>
  <si>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</si>
  <si>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</si>
  <si>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</si>
  <si>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</si>
  <si>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</si>
  <si>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</si>
  <si>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</si>
  <si>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</si>
  <si>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</si>
  <si>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</si>
  <si>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</si>
  <si>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</si>
  <si>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</si>
  <si>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</si>
  <si>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</si>
  <si>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</si>
  <si>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</si>
  <si>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</si>
  <si>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</si>
  <si>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</si>
  <si>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</si>
  <si>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</si>
  <si>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</si>
  <si>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</si>
  <si>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</si>
  <si>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</si>
  <si>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</si>
  <si>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</si>
  <si>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</si>
  <si>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</si>
  <si>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</si>
  <si>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</si>
  <si>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</si>
  <si>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</si>
  <si>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</si>
  <si>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</si>
  <si>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</si>
  <si>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</si>
  <si>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</si>
  <si>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</si>
  <si>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</si>
  <si>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</si>
  <si>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</si>
  <si>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</si>
  <si>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</si>
  <si>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</si>
  <si>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</si>
  <si>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</si>
  <si>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</si>
  <si>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</si>
  <si>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</si>
  <si>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</si>
  <si>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</si>
  <si>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</si>
  <si>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</si>
  <si>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</si>
  <si>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</si>
  <si>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</si>
  <si>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</si>
  <si>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</si>
  <si>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</si>
  <si>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</si>
  <si>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</si>
  <si>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</si>
  <si>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</si>
  <si>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</si>
  <si>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</si>
  <si>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</si>
  <si>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</si>
  <si>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</si>
  <si>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</si>
  <si>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</si>
  <si>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</si>
  <si>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</si>
  <si>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</si>
  <si>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</si>
  <si>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</si>
  <si>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</si>
  <si>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</si>
  <si>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</si>
  <si>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</si>
  <si>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</si>
  <si>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</si>
  <si>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</si>
  <si>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</si>
  <si>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</si>
  <si>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</si>
  <si>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</si>
  <si>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</si>
  <si>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</si>
  <si>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</si>
  <si>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</si>
  <si>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</si>
  <si>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</si>
  <si>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</si>
  <si>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</si>
  <si>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</si>
  <si>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</si>
  <si>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</si>
  <si>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</si>
  <si>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</si>
  <si>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</si>
  <si>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</si>
  <si>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</si>
  <si>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</si>
  <si>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</si>
  <si>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</si>
  <si>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</si>
  <si>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</si>
  <si>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</si>
  <si>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</si>
  <si>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</si>
  <si>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</si>
  <si>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</si>
  <si>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</si>
  <si>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</si>
  <si>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</si>
  <si>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</si>
  <si>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</si>
  <si>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</si>
  <si>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</si>
  <si>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</si>
  <si>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</si>
  <si>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</si>
  <si>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</si>
  <si>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</si>
  <si>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</si>
  <si>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</si>
  <si>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</si>
  <si>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</si>
  <si>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</si>
  <si>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</si>
  <si>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</si>
  <si>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</si>
  <si>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</si>
  <si>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</si>
  <si>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</si>
  <si>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</si>
  <si>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</si>
  <si>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</si>
  <si>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</si>
  <si>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</si>
  <si>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</si>
  <si>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</si>
  <si>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</si>
  <si>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</si>
  <si>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</si>
  <si>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</si>
  <si>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</si>
  <si>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</si>
  <si>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</si>
  <si>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</si>
  <si>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</si>
  <si>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</si>
  <si>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</si>
  <si>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</si>
  <si>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</si>
  <si>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</si>
  <si>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</si>
  <si>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</si>
  <si>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</si>
  <si>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</si>
  <si>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</si>
  <si>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</si>
  <si>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</si>
  <si>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</si>
  <si>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</si>
  <si>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</si>
  <si>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</si>
  <si>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</si>
  <si>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</si>
  <si>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</si>
  <si>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</si>
  <si>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</si>
  <si>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</si>
  <si>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</si>
  <si>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</si>
  <si>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</si>
  <si>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</si>
  <si>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</si>
  <si>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</si>
  <si>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</si>
  <si>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</si>
  <si>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</si>
  <si>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</si>
  <si>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</si>
  <si>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</si>
  <si>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</si>
  <si>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</si>
  <si>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</si>
  <si>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</si>
  <si>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</si>
  <si>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</si>
  <si>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</si>
  <si>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</si>
  <si>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</si>
  <si>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</si>
  <si>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</si>
  <si>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</si>
  <si>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</si>
  <si>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</si>
  <si>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</si>
  <si>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</si>
  <si>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</si>
  <si>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</si>
  <si>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</si>
  <si>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</si>
  <si>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</si>
  <si>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</si>
  <si>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</si>
  <si>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</si>
  <si>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</si>
  <si>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</si>
  <si>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</si>
  <si>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</si>
  <si>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</si>
  <si>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</si>
  <si>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</si>
  <si>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</si>
  <si>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</si>
  <si>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</si>
  <si>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</si>
  <si>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</si>
  <si>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</si>
  <si>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</si>
  <si>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</si>
  <si>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</si>
  <si>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</si>
  <si>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</si>
  <si>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</si>
  <si>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</si>
  <si>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</si>
  <si>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</si>
  <si>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</si>
  <si>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</si>
  <si>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</si>
  <si>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</si>
  <si>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</si>
  <si>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</si>
  <si>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</si>
  <si>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</si>
  <si>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</si>
  <si>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</si>
  <si>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</si>
  <si>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</si>
  <si>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</si>
  <si>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</si>
  <si>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</si>
  <si>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</si>
  <si>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</si>
  <si>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</si>
  <si>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</si>
  <si>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</si>
  <si>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</si>
  <si>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</si>
  <si>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</si>
  <si>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</si>
  <si>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</si>
  <si>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</si>
  <si>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</si>
  <si>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</si>
  <si>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</si>
  <si>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</si>
  <si>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</si>
  <si>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</si>
  <si>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</si>
  <si>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</si>
  <si>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</si>
  <si>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</si>
  <si>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</si>
  <si>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</si>
  <si>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</si>
  <si>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</si>
  <si>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</si>
  <si>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</si>
  <si>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</si>
  <si>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</si>
  <si>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</si>
  <si>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</si>
  <si>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</si>
  <si>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</si>
  <si>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</si>
  <si>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</si>
  <si>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</si>
  <si>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</si>
  <si>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</si>
  <si>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</si>
  <si>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</si>
  <si>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</si>
  <si>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</si>
  <si>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</si>
  <si>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</si>
  <si>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</si>
  <si>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</si>
  <si>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</si>
  <si>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</si>
  <si>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</si>
  <si>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</si>
  <si>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</si>
  <si>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</si>
  <si>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</si>
  <si>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</si>
  <si>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</si>
  <si>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</si>
  <si>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</si>
  <si>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</si>
  <si>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</si>
  <si>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</si>
  <si>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</si>
  <si>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</si>
  <si>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</si>
  <si>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</si>
  <si>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</si>
  <si>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</si>
  <si>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</si>
  <si>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</si>
  <si>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</si>
  <si>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</si>
  <si>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</si>
  <si>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</si>
  <si>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</si>
  <si>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</si>
  <si>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</si>
  <si>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</si>
  <si>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</si>
  <si>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</si>
  <si>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</si>
  <si>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</si>
  <si>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</si>
  <si>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</si>
  <si>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</si>
  <si>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</si>
  <si>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</si>
  <si>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</si>
  <si>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</si>
  <si>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</si>
  <si>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</si>
  <si>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</si>
  <si>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</si>
  <si>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</si>
  <si>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</si>
  <si>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</si>
  <si>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</si>
  <si>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</si>
  <si>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</si>
  <si>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</si>
  <si>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</si>
  <si>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</si>
  <si>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</si>
  <si>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</si>
  <si>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</si>
  <si>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</si>
  <si>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</si>
  <si>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</si>
  <si>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</si>
  <si>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</si>
  <si>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</si>
  <si>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</si>
  <si>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</si>
  <si>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</si>
  <si>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</si>
  <si>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</si>
  <si>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</si>
  <si>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</si>
  <si>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</si>
  <si>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</si>
  <si>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</si>
  <si>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</si>
  <si>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</si>
  <si>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</si>
  <si>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</si>
  <si>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</si>
  <si>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</si>
  <si>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</si>
  <si>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</si>
  <si>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</si>
  <si>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</si>
  <si>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</si>
  <si>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</si>
  <si>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</si>
  <si>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</si>
  <si>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</si>
  <si>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</si>
  <si>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</si>
  <si>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</si>
  <si>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</si>
  <si>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</si>
  <si>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</si>
  <si>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</si>
  <si>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</si>
  <si>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</si>
  <si>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</si>
  <si>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</si>
  <si>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</si>
  <si>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</si>
  <si>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</si>
  <si>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</si>
  <si>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</si>
  <si>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</si>
  <si>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</si>
  <si>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</si>
  <si>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</si>
  <si>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</si>
  <si>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</si>
  <si>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</si>
  <si>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</si>
  <si>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</si>
  <si>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</si>
  <si>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</si>
  <si>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</si>
  <si>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</si>
  <si>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</si>
  <si>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</si>
  <si>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</si>
  <si>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</si>
  <si>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</si>
  <si>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</si>
  <si>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</si>
  <si>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</si>
  <si>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</si>
  <si>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</si>
  <si>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</si>
  <si>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</si>
  <si>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</si>
  <si>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</si>
  <si>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</si>
  <si>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</si>
  <si>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</si>
  <si>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</si>
  <si>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</si>
  <si>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</si>
  <si>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</si>
  <si>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</si>
  <si>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</si>
  <si>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</si>
  <si>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</si>
  <si>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</si>
  <si>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</si>
  <si>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</si>
  <si>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</si>
  <si>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</si>
  <si>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</si>
  <si>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</si>
  <si>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</si>
  <si>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</si>
  <si>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</si>
  <si>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</si>
  <si>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</si>
  <si>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</si>
  <si>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</si>
  <si>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</si>
  <si>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</si>
  <si>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</si>
  <si>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</si>
  <si>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</si>
  <si>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</si>
  <si>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</si>
  <si>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</si>
  <si>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</si>
  <si>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</si>
  <si>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</si>
  <si>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</si>
  <si>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</si>
  <si>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</si>
  <si>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</si>
  <si>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</si>
  <si>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</si>
  <si>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</si>
  <si>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</si>
  <si>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</si>
  <si>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</si>
  <si>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</si>
  <si>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</si>
  <si>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</si>
  <si>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</si>
  <si>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</si>
  <si>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</si>
  <si>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</si>
  <si>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</si>
  <si>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</si>
  <si>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</si>
  <si>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</si>
  <si>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</si>
  <si>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</si>
  <si>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</si>
  <si>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</si>
  <si>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</si>
  <si>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</si>
  <si>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</si>
  <si>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</si>
  <si>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</si>
  <si>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</si>
  <si>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</si>
  <si>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</si>
  <si>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</si>
  <si>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</si>
  <si>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</si>
  <si>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</si>
  <si>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</si>
  <si>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</si>
  <si>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</si>
  <si>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</si>
  <si>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</si>
  <si>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</si>
  <si>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</si>
  <si>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</si>
  <si>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</si>
  <si>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</si>
  <si>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</si>
  <si>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</si>
  <si>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</si>
  <si>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</si>
  <si>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</si>
  <si>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</si>
  <si>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</si>
  <si>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</si>
  <si>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</si>
  <si>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</si>
  <si>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</si>
  <si>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</si>
  <si>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</si>
  <si>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</si>
  <si>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</si>
  <si>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</si>
  <si>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</si>
  <si>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</si>
  <si>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</si>
  <si>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</si>
  <si>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</si>
  <si>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</si>
  <si>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</si>
  <si>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</si>
  <si>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</si>
  <si>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</si>
  <si>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</si>
  <si>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</si>
  <si>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</si>
  <si>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</si>
  <si>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</si>
  <si>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</si>
  <si>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</si>
  <si>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</si>
  <si>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</si>
  <si>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</si>
  <si>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</si>
  <si>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</si>
  <si>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</si>
  <si>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</si>
  <si>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</si>
  <si>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</si>
  <si>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</si>
  <si>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</si>
  <si>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</si>
  <si>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</si>
  <si>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</si>
  <si>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</si>
  <si>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</si>
  <si>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</si>
  <si>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</si>
  <si>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</si>
  <si>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</si>
  <si>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</si>
  <si>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</si>
  <si>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</si>
  <si>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</si>
  <si>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</si>
  <si>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</si>
  <si>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</si>
  <si>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</si>
  <si>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</si>
  <si>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</si>
  <si>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</si>
  <si>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</si>
  <si>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</si>
  <si>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</si>
  <si>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</si>
  <si>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</si>
  <si>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</si>
  <si>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</si>
  <si>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</si>
  <si>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</si>
  <si>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</si>
  <si>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</si>
  <si>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</si>
  <si>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</si>
  <si>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</si>
  <si>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</si>
  <si>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</si>
  <si>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</si>
  <si>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</si>
  <si>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</si>
  <si>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</si>
  <si>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</si>
  <si>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</si>
  <si>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</si>
  <si>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</si>
  <si>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</si>
  <si>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</si>
  <si>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</si>
  <si>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</si>
  <si>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</si>
  <si>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</si>
  <si>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</si>
  <si>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</si>
  <si>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</si>
  <si>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</si>
  <si>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</si>
  <si>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</si>
  <si>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</si>
  <si>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</si>
  <si>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</si>
  <si>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</si>
  <si>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</si>
  <si>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</si>
  <si>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</si>
  <si>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</si>
  <si>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</si>
  <si>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</si>
  <si>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</si>
  <si>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</si>
  <si>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</si>
  <si>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</si>
  <si>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</si>
  <si>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</si>
  <si>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</si>
  <si>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</si>
  <si>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</si>
  <si>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</si>
  <si>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</si>
  <si>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</si>
  <si>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</si>
  <si>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</si>
  <si>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</si>
  <si>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</si>
  <si>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</si>
  <si>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</si>
  <si>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</si>
  <si>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</si>
  <si>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</si>
  <si>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</si>
  <si>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</si>
  <si>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</si>
  <si>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</si>
  <si>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</si>
  <si>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</si>
  <si>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</si>
  <si>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</si>
  <si>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</si>
  <si>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</si>
  <si>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</si>
  <si>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</si>
  <si>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</si>
  <si>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</si>
  <si>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</si>
  <si>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</si>
  <si>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</si>
  <si>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</si>
  <si>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</si>
  <si>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</si>
  <si>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</si>
  <si>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</si>
  <si>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</si>
  <si>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</si>
  <si>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</si>
  <si>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</si>
  <si>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</si>
  <si>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</si>
  <si>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</si>
  <si>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</si>
  <si>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</si>
  <si>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</si>
  <si>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</si>
  <si>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</si>
  <si>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</si>
  <si>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</si>
  <si>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</si>
  <si>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</si>
  <si>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</si>
  <si>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</si>
  <si>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</si>
  <si>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</si>
  <si>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</si>
  <si>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</si>
  <si>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</si>
  <si>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</si>
  <si>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</si>
  <si>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</si>
  <si>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</si>
  <si>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</si>
  <si>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</si>
  <si>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</si>
  <si>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</si>
  <si>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</si>
  <si>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</si>
  <si>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</si>
  <si>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</si>
  <si>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</si>
  <si>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</si>
  <si>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</si>
  <si>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</si>
  <si>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</si>
  <si>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</si>
  <si>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</si>
  <si>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</si>
  <si>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</si>
  <si>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</si>
  <si>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</si>
  <si>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</si>
  <si>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</si>
  <si>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</si>
  <si>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</si>
  <si>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</si>
  <si>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</si>
  <si>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</si>
  <si>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</si>
  <si>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</si>
  <si>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</si>
  <si>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</si>
  <si>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</si>
  <si>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</si>
  <si>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</si>
  <si>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</si>
  <si>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</si>
  <si>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</si>
  <si>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</si>
  <si>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</si>
  <si>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</si>
  <si>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</si>
  <si>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</si>
  <si>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</si>
  <si>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</si>
  <si>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</si>
  <si>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</si>
  <si>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</si>
  <si>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</si>
  <si>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</si>
  <si>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</si>
  <si>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</si>
  <si>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</si>
  <si>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</si>
  <si>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</si>
  <si>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</si>
  <si>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</si>
  <si>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</si>
  <si>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</si>
  <si>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</si>
  <si>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</si>
  <si>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</si>
  <si>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</si>
  <si>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</si>
  <si>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</si>
  <si>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</si>
  <si>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</si>
  <si>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</si>
  <si>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</si>
  <si>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</si>
  <si>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</si>
  <si>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</si>
  <si>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</si>
  <si>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</si>
  <si>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</si>
  <si>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</si>
  <si>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</si>
  <si>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</si>
  <si>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</si>
  <si>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</si>
  <si>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</si>
  <si>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</si>
  <si>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</si>
  <si>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</si>
  <si>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</si>
  <si>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</si>
  <si>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</si>
  <si>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</si>
  <si>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</si>
  <si>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</si>
  <si>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</si>
  <si>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</si>
  <si>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</si>
  <si>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</si>
  <si>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</si>
  <si>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</si>
  <si>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</si>
  <si>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</si>
  <si>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</si>
  <si>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</si>
  <si>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</si>
  <si>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</si>
  <si>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</si>
  <si>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</si>
  <si>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</si>
  <si>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</si>
  <si>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</si>
  <si>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</si>
  <si>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</si>
  <si>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</si>
  <si>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</si>
  <si>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</si>
  <si>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</si>
  <si>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</si>
  <si>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</si>
  <si>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</si>
  <si>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</si>
  <si>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</si>
  <si>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</si>
  <si>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</si>
  <si>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</si>
  <si>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</si>
  <si>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</si>
  <si>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</si>
  <si>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</si>
  <si>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</si>
  <si>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</si>
  <si>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</si>
  <si>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</si>
  <si>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</si>
  <si>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</si>
  <si>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</si>
  <si>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</si>
  <si>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</si>
  <si>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</si>
  <si>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</si>
  <si>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</si>
  <si>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</si>
  <si>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</si>
  <si>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</si>
  <si>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</si>
  <si>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</si>
  <si>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</si>
  <si>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</si>
  <si>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</si>
  <si>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</si>
  <si>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</si>
  <si>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</si>
  <si>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</si>
  <si>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</si>
  <si>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</si>
  <si>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</si>
  <si>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</si>
  <si>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</si>
  <si>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</si>
  <si>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</si>
  <si>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</si>
  <si>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</si>
  <si>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</si>
  <si>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</si>
  <si>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</si>
  <si>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</si>
  <si>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</si>
  <si>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</si>
  <si>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</si>
  <si>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</si>
  <si>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</si>
  <si>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</si>
  <si>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</si>
  <si>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</si>
  <si>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</si>
  <si>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</si>
  <si>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</si>
  <si>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</si>
  <si>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</si>
  <si>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</si>
  <si>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</si>
  <si>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</si>
  <si>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</si>
  <si>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</si>
  <si>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</si>
  <si>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</si>
  <si>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</si>
  <si>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</si>
  <si>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</si>
  <si>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</si>
  <si>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</si>
  <si>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</si>
  <si>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</si>
  <si>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</si>
  <si>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</si>
  <si>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</si>
  <si>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</si>
  <si>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</si>
  <si>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</si>
  <si>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</si>
  <si>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</si>
  <si>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</si>
  <si>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</si>
  <si>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</si>
  <si>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</si>
  <si>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</si>
  <si>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</si>
  <si>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</si>
  <si>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</si>
  <si>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</si>
  <si>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</si>
  <si>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</si>
  <si>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</si>
  <si>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</si>
  <si>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</si>
  <si>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</si>
  <si>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</si>
  <si>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</si>
  <si>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</si>
  <si>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</si>
  <si>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</si>
  <si>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</si>
  <si>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</si>
  <si>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</si>
  <si>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</si>
  <si>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</si>
  <si>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</si>
  <si>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</si>
  <si>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</si>
  <si>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</si>
  <si>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</si>
  <si>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</si>
  <si>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</si>
  <si>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</si>
  <si>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</si>
  <si>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</si>
  <si>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</si>
  <si>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</si>
  <si>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</si>
  <si>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</si>
  <si>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</si>
  <si>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</si>
  <si>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</si>
  <si>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</si>
  <si>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</si>
  <si>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</si>
  <si>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</si>
  <si>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</si>
  <si>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</si>
  <si>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</si>
  <si>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</si>
  <si>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</si>
  <si>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</si>
  <si>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</si>
  <si>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</si>
  <si>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</si>
  <si>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</si>
  <si>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</si>
  <si>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</si>
  <si>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</si>
  <si>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</si>
  <si>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</si>
  <si>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</si>
  <si>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</si>
  <si>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</si>
  <si>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</si>
  <si>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</si>
  <si>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</si>
  <si>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</si>
  <si>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</si>
  <si>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</si>
  <si>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</si>
  <si>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</si>
  <si>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</si>
  <si>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</si>
  <si>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</si>
  <si>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</si>
  <si>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</si>
  <si>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</si>
  <si>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</si>
  <si>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</si>
  <si>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</si>
  <si>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</si>
  <si>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</si>
  <si>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</si>
  <si>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</si>
  <si>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</si>
  <si>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</si>
  <si>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</si>
  <si>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</si>
  <si>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</si>
  <si>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</si>
  <si>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</si>
  <si>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</si>
  <si>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</si>
  <si>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</si>
  <si>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</si>
  <si>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</si>
  <si>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</si>
  <si>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</si>
  <si>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</si>
  <si>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</si>
  <si>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</si>
  <si>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</si>
  <si>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</si>
  <si>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</si>
  <si>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</si>
  <si>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</si>
  <si>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</si>
  <si>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</si>
  <si>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</si>
  <si>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</si>
  <si>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</si>
  <si>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</si>
  <si>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</si>
  <si>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</si>
  <si>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</si>
  <si>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</si>
  <si>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</si>
  <si>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</si>
  <si>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</si>
  <si>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</si>
  <si>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</si>
  <si>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</si>
  <si>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</si>
  <si>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</si>
  <si>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</si>
  <si>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</si>
  <si>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</si>
  <si>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</si>
  <si>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</si>
  <si>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</si>
  <si>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</si>
  <si>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</si>
  <si>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</si>
  <si>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</si>
  <si>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</si>
  <si>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</si>
  <si>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</si>
  <si>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</si>
  <si>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</si>
  <si>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</si>
  <si>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</si>
  <si>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</si>
  <si>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</si>
  <si>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</si>
  <si>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</si>
  <si>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</si>
  <si>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</si>
  <si>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</si>
  <si>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</si>
  <si>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</si>
  <si>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</si>
  <si>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</si>
  <si>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</si>
  <si>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</si>
  <si>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</si>
  <si>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</si>
  <si>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</si>
  <si>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</si>
  <si>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</si>
  <si>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</si>
  <si>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</si>
  <si>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</si>
  <si>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</si>
  <si>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</si>
  <si>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</si>
  <si>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</si>
  <si>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</si>
  <si>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</si>
  <si>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</si>
  <si>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</si>
  <si>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</si>
  <si>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</si>
  <si>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</si>
  <si>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</si>
  <si>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</si>
  <si>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</si>
  <si>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</si>
  <si>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</si>
  <si>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</si>
  <si>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</si>
  <si>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</si>
  <si>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</si>
  <si>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</si>
  <si>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</si>
  <si>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</si>
  <si>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</si>
  <si>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</si>
  <si>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</si>
  <si>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</si>
  <si>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</si>
  <si>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</si>
  <si>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</si>
  <si>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</si>
  <si>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</si>
  <si>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</si>
  <si>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</si>
  <si>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</si>
  <si>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</si>
  <si>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</si>
  <si>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</si>
  <si>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</si>
  <si>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</si>
  <si>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</si>
  <si>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</si>
  <si>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</si>
  <si>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</si>
  <si>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</si>
  <si>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</si>
  <si>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</si>
  <si>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</si>
  <si>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</si>
  <si>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</si>
  <si>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</si>
  <si>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</si>
  <si>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</si>
  <si>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</si>
  <si>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</si>
  <si>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</si>
  <si>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</si>
  <si>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</si>
  <si>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</si>
  <si>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</si>
  <si>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</si>
  <si>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</si>
  <si>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</si>
  <si>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</si>
  <si>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</si>
  <si>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</si>
  <si>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</si>
  <si>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</si>
  <si>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</si>
  <si>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</si>
  <si>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</si>
  <si>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</si>
  <si>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</si>
  <si>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</si>
  <si>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</si>
  <si>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</si>
  <si>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</si>
  <si>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</si>
  <si>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</si>
  <si>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</si>
  <si>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</si>
  <si>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</si>
  <si>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</si>
  <si>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</si>
  <si>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</si>
  <si>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</si>
  <si>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</si>
  <si>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</si>
  <si>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</si>
  <si>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</si>
  <si>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</si>
  <si>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</si>
  <si>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</si>
  <si>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</si>
  <si>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</si>
  <si>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</si>
  <si>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</si>
  <si>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</si>
  <si>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</si>
  <si>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</si>
  <si>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</si>
  <si>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</si>
  <si>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</si>
  <si>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</si>
  <si>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</si>
  <si>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</si>
  <si>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</si>
  <si>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</si>
  <si>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</si>
  <si>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</si>
  <si>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</si>
  <si>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</si>
  <si>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</si>
  <si>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</si>
  <si>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</si>
  <si>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</si>
  <si>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</si>
  <si>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</si>
  <si>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</si>
  <si>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</si>
  <si>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</si>
  <si>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</si>
  <si>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</si>
  <si>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</si>
  <si>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</si>
  <si>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</si>
  <si>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</si>
  <si>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</si>
  <si>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</si>
  <si>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</si>
  <si>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</si>
  <si>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</si>
  <si>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</si>
  <si>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</si>
  <si>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</si>
  <si>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</si>
  <si>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</si>
  <si>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</si>
  <si>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</si>
  <si>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</si>
  <si>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</si>
  <si>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</si>
  <si>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</si>
  <si>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</si>
  <si>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</si>
  <si>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</si>
  <si>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</si>
  <si>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</si>
  <si>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</si>
  <si>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</si>
  <si>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</si>
  <si>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</si>
  <si>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</si>
  <si>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</si>
  <si>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</si>
  <si>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</si>
  <si>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</si>
  <si>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</si>
  <si>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</si>
  <si>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</si>
  <si>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</si>
  <si>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</si>
  <si>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</si>
  <si>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</si>
  <si>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</si>
  <si>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</si>
  <si>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</si>
  <si>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</si>
  <si>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</si>
  <si>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</si>
  <si>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</si>
  <si>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</si>
  <si>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</si>
  <si>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</si>
  <si>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</si>
  <si>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</si>
  <si>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</si>
  <si>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</si>
  <si>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</si>
  <si>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</si>
  <si>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</si>
  <si>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</si>
  <si>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</si>
  <si>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</si>
  <si>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</si>
  <si>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</si>
  <si>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</si>
  <si>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</si>
  <si>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</si>
  <si>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</si>
  <si>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</si>
  <si>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</si>
  <si>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</si>
  <si>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</si>
  <si>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</si>
  <si>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</si>
  <si>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</si>
  <si>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</si>
  <si>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</si>
  <si>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</si>
  <si>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</si>
  <si>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</si>
  <si>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</si>
  <si>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</si>
  <si>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</si>
  <si>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</si>
  <si>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</si>
  <si>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</si>
  <si>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</si>
  <si>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</si>
  <si>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</si>
  <si>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</si>
  <si>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</si>
  <si>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</si>
  <si>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</si>
  <si>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</si>
  <si>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</si>
  <si>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</si>
  <si>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</si>
  <si>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</si>
  <si>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</si>
  <si>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</si>
  <si>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</si>
  <si>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</si>
  <si>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</si>
  <si>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</si>
  <si>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</si>
  <si>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</si>
  <si>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</si>
  <si>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</si>
  <si>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</si>
  <si>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</si>
  <si>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</si>
  <si>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</si>
  <si>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</si>
  <si>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</si>
  <si>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</si>
  <si>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</si>
  <si>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</si>
  <si>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</si>
  <si>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</si>
  <si>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</si>
  <si>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</si>
  <si>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</si>
  <si>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</si>
  <si>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</si>
  <si>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</si>
  <si>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</si>
  <si>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</si>
  <si>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</si>
  <si>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</si>
  <si>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</si>
  <si>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</si>
  <si>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</si>
  <si>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</si>
  <si>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</si>
  <si>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</si>
  <si>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</si>
  <si>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</si>
  <si>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</si>
  <si>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</si>
  <si>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</si>
  <si>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</si>
  <si>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</si>
  <si>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</si>
  <si>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</si>
  <si>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</si>
  <si>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</si>
  <si>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</si>
  <si>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</si>
  <si>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</si>
  <si>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</si>
  <si>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</si>
  <si>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</si>
  <si>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</si>
  <si>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</si>
  <si>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</si>
  <si>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</si>
  <si>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</si>
  <si>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</si>
  <si>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</si>
  <si>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</si>
  <si>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</si>
  <si>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</si>
  <si>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</si>
  <si>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</si>
  <si>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</si>
  <si>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</si>
  <si>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</si>
  <si>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</si>
  <si>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</si>
  <si>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</si>
  <si>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</si>
  <si>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</si>
  <si>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</si>
  <si>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</si>
  <si>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</si>
  <si>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</si>
  <si>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</si>
  <si>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</si>
  <si>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</si>
  <si>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</si>
  <si>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</si>
  <si>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</si>
  <si>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</si>
  <si>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</si>
  <si>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</si>
  <si>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</si>
  <si>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</si>
  <si>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</si>
  <si>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120 min</t>
  </si>
  <si>
    <t xml:space="preserve"> PCM-20250215-00000830 </t>
  </si>
  <si>
    <t>LTE site still down and  site located in aramco area access issue need special permission</t>
  </si>
  <si>
    <t>PCM-20251130-00000460</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</si>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</sst>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328.45097476851515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45991.399400694441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45991.399400694441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45991.399400694441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45991.399400694441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45991.399400694441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45991.399400694441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45991.399400694441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45991.399400694441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45991.399400694441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45991.399400694441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45991.399400694441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45991.399400694441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45991.399400694441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45991.399400694441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45991.399400694441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45991.399400694441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45991.399400694441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45991.399400694441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45991.399400694441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45991.399400694441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45991.399400694441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45991.399400694441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45991.399400694441</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FB59125B-60F6-427D-9421-641B1DADA807}"/>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166.39956273147982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7.0119817129598232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45991.399400694441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45991.399400694441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45991.399400694441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45991.399400694441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45991.399400694441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45991.399400694441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45991.399400694441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45991.399400694441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45991.399400694441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45991.399400694441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45991.399400694441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45991.399400694441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45991.399400694441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45991.399400694441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45991.399400694441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45991.399400694441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45991.399400694441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45991.399400694441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45991.399400694441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45991.399400694441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45991.399400694441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45991.399400694441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45991.399400694441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45991.399400694441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45991.399400694441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45991.399400694441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45991.399400694441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45991.399400694441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45991.399400694441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45991.399400694441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45991.399400694441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45991.399400694441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45991.399400694441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45991.399400694441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45991.399400694441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45991.399400694441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45991.399400694441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45991.399400694441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45991.399400694441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45991.399400694441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45991.399400694441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45991.399400694441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45991.399400694441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45991.399400694441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45991.399400694441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45991.399400694441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45991.399400694441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45991.399400694441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45991.399400694441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45991.399400694441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45991.399400694441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45991.399400694441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45991.399400694441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45991.399400694441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45991.399400694441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45991.399400694441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45991.399400694441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45991.399400694441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45991.399400694441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45991.399400694441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45991.399400694441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45991.399400694441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45991.399400694441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45991.399400694441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45991.399400694441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45991.399400694441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45991.399400694441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45991.399400694441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45991.399400694441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58" t="s">
        <v>25134</v>
      </c>
      <c r="E2" s="18" t="s">
        <v>39106</v>
      </c>
      <c r="F2" s="158">
        <v>45991.379907407405</v>
      </c>
      <c r="G2" s="157">
        <f ca="1">IFERROR(NOW()-F2,"-")</f>
        <v>1.9493287036311813E-2</v>
      </c>
      <c r="H2" s="156">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158"/>
      <c r="G3" s="157">
        <f ca="1">IFERROR(NOW()-F3,"-")</f>
        <v>45991.399400694441</v>
      </c>
      <c r="H3" s="156"/>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3:G32" ca="1" si="0">IFERROR(NOW()-F4,"-")</f>
        <v>45991.399400694441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45991.399400694441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45991.399400694441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45991.399400694441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45991.399400694441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45991.399400694441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45991.399400694441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45991.399400694441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45991.399400694441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45991.399400694441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45991.399400694441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45991.399400694441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45991.399400694441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45991.399400694441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45991.399400694441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45991.399400694441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45991.399400694441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45991.399400694441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45991.399400694441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45991.399400694441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45991.399400694441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45991.399400694441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45991.399400694441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45991.399400694441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45991.399400694441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45991.399400694441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45991.399400694441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45991.399400694441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45991.399400694441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45991.399400694441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45991.399400694441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45991.399400694441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45991.399400694441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45991.399400694441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45991.399400694441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45991.399400694441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45991.399400694441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45991.399400694441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45991.399400694441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45991.399400694441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45991.399400694441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45991.399400694441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45991.399400694441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45991.399400694441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45991.399400694441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45991.399400694441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45991.399400694441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45991.399400694441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45991.399400694441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45991.399400694441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45991.399400694441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45991.399400694441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45991.399400694441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45991.399400694441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45991.399400694441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45991.399400694441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45991.399400694441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45991.399400694441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45991.399400694441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45991.399400694441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45991.399400694441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45991.399400694441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45991.399400694441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45991.399400694441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45991.399400694441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45991.399400694441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45991.399400694441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45991.399400694441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45991.399400694441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45991.399400694441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45991.399400694441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45991.399400694441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45991.399400694441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45991.399400694441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45991.399400694441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45991.399400694441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45991.399400694441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45991.399400694441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45991.399400694441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45991.399400694441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45991.399400694441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45991.399400694441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45991.399400694441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45991.399400694441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45991.399400694441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45991.399400694441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45991.399400694441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45991.399400694441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45991.399400694441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45991.399400694441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45991.399400694441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45991.399400694441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45991.399400694441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45991.399400694441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45991.399400694441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45991.399400694441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45991.399400694441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45991.399400694441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45991.399400694441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45991.399400694441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45991.399400694441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45991.399400694441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45991.399400694441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45991.399400694441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45991.399400694441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45991.399400694441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45991.399400694441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45991.399400694441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45991.399400694441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45991.399400694441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45991.399400694441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45991.399400694441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45991.399400694441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45991.399400694441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45991.399400694441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45991.399400694441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45991.399400694441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45991.399400694441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45991.399400694441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45991.399400694441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45991.399400694441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45991.399400694441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45991.399400694441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45991.399400694441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45991.399400694441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45991.399400694441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45991.399400694441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45991.399400694441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45991.399400694441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45991.399400694441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45991.399400694441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45991.399400694441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45991.399400694441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45991.399400694441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45991.399400694441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45991.399400694441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45991.399400694441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45991.399400694441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45991.399400694441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45991.399400694441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45991.399400694441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45991.399400694441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45991.399400694441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45991.399400694441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45991.399400694441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45991.399400694441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45991.399400694441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45991.399400694441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45991.399400694441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45991.399400694441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45991.399400694441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45991.399400694441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45991.399400694441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45991.399400694441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45991.399400694441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45991.399400694441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45991.399400694441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45991.399400694441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45991.399400694441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45991.399400694441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45991.399400694441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45991.399400694441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45991.399400694441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45991.399400694441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45991.399400694441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45991.399400694441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45991.399400694441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45991.399400694441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45991.399400694441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45991.399400694441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45991.399400694441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45991.399400694441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45991.399400694441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45991.399400694441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45991.399400694441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45991.399400694441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45991.399400694441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45991.399400694441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45991.399400694441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45991.399400694441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45991.399400694441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45991.399400694441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45991.399400694441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45991.399400694441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45991.399400694441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45991.399400694441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45991.399400694441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45991.399400694441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45991.399400694441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45991.399400694441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45991.399400694441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45991.399400694441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45991.399400694441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45991.399400694441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45991.399400694441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45991.399400694441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45991.399400694441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45991.399400694441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45991.399400694441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45991.399400694441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45991.399400694441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45991.399400694441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45991.399400694441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45991.399400694441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45991.399400694441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45991.399400694441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45991.399400694441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45991.399400694441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45991.399400694441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45991.399400694441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45991.399400694441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45991.399400694441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45991.399400694441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45991.399400694441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45991.399400694441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45991.399400694441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45991.399400694441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45991.399400694441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45991.399400694441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45991.399400694441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45991.399400694441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45991.399400694441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45991.399400694441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45991.399400694441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45991.399400694441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45991.399400694441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45991.399400694441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45991.399400694441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45991.399400694441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45991.399400694441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45991.399400694441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45991.399400694441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45991.399400694441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45991.399400694441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45991.399400694441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45991.399400694441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45991.399400694441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45991.399400694441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45991.399400694441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45991.399400694441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45991.399400694441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45991.399400694441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45991.399400694441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45991.399400694441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45991.399400694441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45991.399400694441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45991.399400694441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45991.399400694441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45991.399400694441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45991.399400694441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45991.399400694441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45991.399400694441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45991.399400694441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45991.399400694441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45991.399400694441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45991.399400694441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45991.399400694441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45991.399400694441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45991.399400694441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45991.399400694441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45991.399400694441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45991.399400694441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45991.399400694441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45991.399400694441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45991.399400694441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45991.399400694441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45991.399400694441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45991.399400694441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45991.399400694441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45991.399400694441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45991.399400694441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45991.399400694441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45991.399400694441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45991.399400694441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45991.399400694441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45991.399400694441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45991.399400694441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45991.399400694441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45991.399400694441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45991.399400694441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45991.399400694441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45991.399400694441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45991.399400694441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45991.399400694441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45991.399400694441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45991.399400694441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45991.399400694441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45991.399400694441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45991.399400694441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45991.399400694441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45991.399400694441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45991.399400694441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45991.399400694441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45991.399400694441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45991.399400694441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45991.399400694441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45991.399400694441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45991.399400694441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45991.399400694441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45991.399400694441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45991.399400694441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45991.399400694441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45991.399400694441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45991.399400694441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45991.399400694441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45991.399400694441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45991.399400694441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45991.399400694441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45991.399400694441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45991.399400694441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45991.399400694441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45991.399400694441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45991.399400694441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45991.399400694441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45991.399400694441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45991.399400694441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45991.399400694441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45991.399400694441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45991.399400694441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45991.399400694441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45991.399400694441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45991.399400694441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45991.399400694441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45991.399400694441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45991.399400694441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45991.399400694441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45991.399400694441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45991.399400694441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45991.399400694441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45991.399400694441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45991.399400694441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45991.399400694441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45991.399400694441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45991.399400694441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45991.399400694441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45991.399400694441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45991.399400694441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45991.399400694441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45991.399400694441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45991.399400694441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45991.399400694441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45991.399400694441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45991.399400694441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45991.399400694441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45991.399400694441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45991.399400694441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45991.399400694441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45991.399400694441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45991.399400694441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45991.399400694441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45991.399400694441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45991.399400694441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45991.399400694441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45991.399400694441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45991.399400694441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45991.399400694441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45991.399400694441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45991.399400694441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45991.399400694441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45991.399400694441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45991.399400694441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45991.399400694441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45991.399400694441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45991.399400694441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45991.399400694441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45991.399400694441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45991.399400694441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45991.399400694441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45991.399400694441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45991.399400694441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45991.399400694441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45991.399400694441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45991.399400694441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45991.399400694441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45991.399400694441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45991.399400694441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45991.399400694441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45991.399400694441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45991.399400694441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45991.399400694441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45991.399400694441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45991.399400694441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45991.399400694441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45991.399400694441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45991.399400694441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45991.399400694441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45991.399400694441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45991.399400694441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45991.399400694441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45991.399400694441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45991.399400694441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45991.399400694441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45991.399400694441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45991.399400694441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45991.399400694441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45991.399400694441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45991.399400694441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45991.399400694441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45991.399400694441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45991.399400694441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45991.399400694441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45991.399400694441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45991.399400694441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45991.399400694441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45991.399400694441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45991.399400694441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45991.399400694441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45991.399400694441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45991.399400694441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45991.399400694441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45991.399400694441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45991.399400694441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45991.399400694441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45991.399400694441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45991.399400694441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45991.399400694441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45991.399400694441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45991.399400694441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45991.399400694441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45991.399400694441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45991.399400694441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45991.399400694441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45991.399400694441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45991.399400694441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45991.399400694441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45991.399400694441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45991.399400694441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45991.399400694441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45991.399400694441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45991.399400694441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45991.399400694441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45991.399400694441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45991.399400694441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45991.399400694441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45991.399400694441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45991.399400694441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45991.399400694441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45991.399400694441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45991.399400694441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45991.399400694441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45991.399400694441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45991.399400694441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45991.399400694441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45991.399400694441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45991.399400694441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45991.399400694441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45991.399400694441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45991.399400694441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45991.399400694441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45991.399400694441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45991.399400694441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45991.399400694441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45991.399400694441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45991.399400694441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45991.399400694441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45991.399400694441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45991.399400694441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45991.399400694441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45991.399400694441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45991.399400694441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45991.399400694441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45991.399400694441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45991.399400694441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45991.399400694441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45991.399400694441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45991.399400694441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45991.399400694441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45991.399400694441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45991.399400694441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45991.399400694441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45991.399400694441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45991.399400694441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45991.399400694441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45991.399400694441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45991.399400694441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45991.399400694441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45991.399400694441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45991.399400694441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45991.399400694441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45991.399400694441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45991.399400694441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45991.399400694441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45991.399400694441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45991.399400694441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45991.399400694441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45991.399400694441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45991.399400694441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45991.399400694441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45991.399400694441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45991.399400694441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45991.399400694441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45991.399400694441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45991.399400694441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45991.399400694441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45991.399400694441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45991.399400694441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45991.399400694441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45991.399400694441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45991.399400694441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45991.399400694441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45991.399400694441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45991.399400694441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45991.399400694441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45991.399400694441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45991.399400694441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45991.399400694441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45991.399400694441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45991.399400694441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45991.399400694441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45991.399400694441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45991.399400694441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45991.399400694441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45991.399400694441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45991.399400694441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45991.399400694441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45991.399400694441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45991.399400694441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45991.399400694441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45991.399400694441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45991.399400694441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45991.399400694441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45991.399400694441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45991.399400694441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45991.399400694441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45991.399400694441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45991.399400694441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45991.399400694441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45991.399400694441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45991.399400694441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45991.399400694441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45991.399400694441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45991.399400694441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45991.399400694441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45991.399400694441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45991.399400694441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45991.399400694441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45991.399400694441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45991.399400694441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45991.399400694441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45991.399400694441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45991.399400694441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45991.399400694441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45991.399400694441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45991.399400694441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45991.399400694441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45991.399400694441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45991.399400694441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45991.399400694441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45991.399400694441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45991.399400694441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45991.399400694441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45991.399400694441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45991.399400694441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45991.399400694441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45991.399400694441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45991.399400694441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45991.399400694441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45991.399400694441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45991.399400694441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45991.399400694441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45991.399400694441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45991.399400694441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45991.399400694441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45991.399400694441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45991.399400694441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45991.399400694441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45991.399400694441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45991.399400694441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45991.399400694441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45991.399400694441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45991.399400694441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45991.399400694441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45991.399400694441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45991.399400694441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45991.399400694441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45991.399400694441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45991.399400694441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45991.399400694441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45991.399400694441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45991.399400694441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45991.399400694441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45991.399400694441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45991.399400694441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45991.399400694441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45991.399400694441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45991.399400694441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45991.399400694441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45991.399400694441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45991.399400694441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45991.399400694441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45991.399400694441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45991.399400694441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45991.399400694441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45991.399400694441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45991.399400694441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45991.399400694441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45991.399400694441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45991.399400694441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45991.399400694441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45991.399400694441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45991.399400694441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45991.399400694441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45991.399400694441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45991.399400694441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45991.399400694441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45991.399400694441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45991.399400694441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45991.399400694441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45991.399400694441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45991.399400694441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45991.399400694441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45991.399400694441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45991.399400694441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45991.399400694441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45991.399400694441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45991.399400694441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45991.399400694441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45991.399400694441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45991.399400694441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45991.399400694441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45991.399400694441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45991.399400694441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45991.399400694441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45991.399400694441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45991.399400694441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45991.399400694441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45991.399400694441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45991.399400694441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45991.399400694441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45991.399400694441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45991.399400694441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45991.399400694441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45991.399400694441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45991.399400694441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45991.399400694441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45991.399400694441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45991.399400694441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45991.399400694441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45991.399400694441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45991.399400694441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45991.399400694441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45991.399400694441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45991.399400694441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45991.399400694441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45991.399400694441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45991.399400694441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45991.399400694441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45991.399400694441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45991.399400694441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45991.399400694441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45991.399400694441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45991.399400694441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45991.399400694441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45991.399400694441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45991.399400694441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45991.399400694441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45991.399400694441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45991.399400694441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45991.399400694441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45991.399400694441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45991.399400694441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45991.399400694441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45991.399400694441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45991.399400694441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45991.399400694441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45991.399400694441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45991.399400694441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45991.399400694441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45991.399400694441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45991.399400694441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45991.399400694441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45991.399400694441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45991.399400694441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45991.399400694441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45991.399400694441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45991.399400694441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45991.399400694441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45991.399400694441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45991.399400694441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45991.399400694441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45991.399400694441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45991.399400694441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45991.399400694441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45991.399400694441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45991.399400694441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45991.399400694441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45991.399400694441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45991.399400694441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45991.399400694441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45991.399400694441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45991.399400694441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45991.399400694441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45991.399400694441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45991.399400694441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45991.399400694441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45991.399400694441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45991.399400694441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45991.399400694441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45991.399400694441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45991.399400694441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45991.399400694441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45991.399400694441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45991.399400694441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45991.399400694441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45991.399400694441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45991.399400694441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45991.399400694441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45991.399400694441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45991.399400694441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45991.399400694441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45991.399400694441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45991.399400694441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45991.399400694441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45991.399400694441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45991.399400694441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45991.399400694441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45991.399400694441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45991.399400694441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45991.399400694441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45991.399400694441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45991.399400694441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45991.399400694441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45991.399400694441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45991.399400694441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45991.399400694441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45991.399400694441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45991.399400694441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45991.399400694441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45991.399400694441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45991.399400694441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45991.399400694441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45991.399400694441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45991.399400694441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45991.399400694441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45991.399400694441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45991.399400694441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45991.399400694441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45991.399400694441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45991.399400694441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45991.399400694441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45991.399400694441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45991.399400694441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45991.399400694441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45991.399400694441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45991.399400694441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45991.399400694441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45991.399400694441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45991.399400694441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45991.399400694441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45991.399400694441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45991.399400694441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45991.399400694441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45991.399400694441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45991.399400694441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45991.399400694441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45991.399400694441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45991.399400694441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45991.399400694441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45991.399400694441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45991.399400694441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45991.399400694441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45991.399400694441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45991.399400694441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45991.399400694441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45991.399400694441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45991.399400694441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45991.399400694441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45991.399400694441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45991.399400694441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45991.399400694441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45991.399400694441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45991.399400694441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45991.399400694441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45991.399400694441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45991.399400694441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45991.399400694441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45991.399400694441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45991.399400694441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45991.399400694441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45991.399400694441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45991.399400694441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45991.399400694441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45991.399400694441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45991.399400694441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45991.399400694441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45991.399400694441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45991.399400694441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45991.399400694441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45991.399400694441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45991.399400694441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45991.399400694441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45991.399400694441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45991.399400694441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45991.399400694441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45991.399400694441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45991.399400694441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45991.399400694441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45991.399400694441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45991.399400694441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45991.399400694441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45991.399400694441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45991.399400694441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45991.399400694441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45991.399400694441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45991.399400694441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45991.399400694441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45991.399400694441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45991.399400694441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45991.399400694441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45991.399400694441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45991.399400694441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45991.399400694441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45991.399400694441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45991.399400694441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45991.399400694441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45991.399400694441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45991.399400694441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45991.399400694441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45991.399400694441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45991.399400694441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45991.399400694441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45991.399400694441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45991.399400694441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45991.399400694441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45991.399400694441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45991.399400694441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45991.399400694441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45991.399400694441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45991.399400694441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45991.399400694441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45991.399400694441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45991.399400694441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45991.399400694441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45991.399400694441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45991.399400694441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45991.399400694441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45991.399400694441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45991.399400694441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45991.399400694441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45991.399400694441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45991.399400694441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45991.399400694441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45991.399400694441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45991.399400694441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45991.399400694441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45991.399400694441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45991.399400694441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45991.399400694441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45991.399400694441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45991.399400694441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45991.399400694441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45991.399400694441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45991.399400694441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45991.399400694441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45991.399400694441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45991.399400694441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45991.399400694441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45991.399400694441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45991.399400694441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45991.399400694441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45991.399400694441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45991.399400694441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45991.399400694441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45991.399400694441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45991.399400694441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45991.399400694441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45991.399400694441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45991.399400694441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45991.399400694441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45991.399400694441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45991.399400694441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45991.399400694441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45991.399400694441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45991.399400694441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45991.399400694441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45991.399400694441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45991.399400694441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45991.399400694441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45991.399400694441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45991.399400694441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45991.399400694441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45991.399400694441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45991.399400694441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45991.399400694441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45991.399400694441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45991.399400694441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45991.399400694441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45991.399400694441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45991.399400694441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45991.399400694441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45991.399400694441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45991.399400694441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45991.399400694441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45991.399400694441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45991.399400694441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45991.399400694441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45991.399400694441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45991.399400694441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45991.399400694441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45991.399400694441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45991.399400694441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45991.399400694441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45991.399400694441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45991.399400694441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45991.399400694441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45991.399400694441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45991.399400694441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45991.399400694441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45991.399400694441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45991.399400694441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45991.399400694441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45991.399400694441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45991.399400694441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45991.399400694441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45991.399400694441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45991.399400694441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45991.399400694441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45991.399400694441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45991.399400694441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45991.399400694441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45991.399400694441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45991.399400694441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45991.399400694441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45991.399400694441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45991.399400694441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45991.399400694441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45991.399400694441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45991.399400694441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45991.399400694441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45991.399400694441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45991.399400694441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45991.399400694441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45991.399400694441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45991.399400694441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45991.399400694441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45991.399400694441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45991.399400694441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45991.399400694441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45991.399400694441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45991.399400694441</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287.91868310184509</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3.065069443982793E-2</v>
      </c>
      <c r="H3" s="92">
        <v>45991.356944444444</v>
      </c>
      <c r="I3" s="110" t="str">
        <f>IFERROR(VLOOKUP(D3,DB!A:F,6,0),"")</f>
        <v>SCECO</v>
      </c>
      <c r="J3" s="110" t="str">
        <f>IFERROR(VLOOKUP(D3,DB!A:G,7,0),"")</f>
        <v>Good</v>
      </c>
      <c r="K3" s="94" t="s">
        <v>39198</v>
      </c>
      <c r="L3" s="88" t="str">
        <f>IFERROR(VLOOKUP(D3,DB!A:I,9,0),"")</f>
        <v>Latis</v>
      </c>
    </row>
    <row r="4" spans="1:16" ht="15" customHeight="1">
      <c r="A4" s="110"/>
      <c r="B4" s="110" t="str">
        <f>IFERROR(VLOOKUP(D4,DB!A:K,11,0),"")</f>
        <v/>
      </c>
      <c r="C4" s="90"/>
      <c r="D4" s="88"/>
      <c r="E4" s="91"/>
      <c r="F4" s="92"/>
      <c r="G4" s="93">
        <f t="shared" ca="1" si="0"/>
        <v>45991.399400694441</v>
      </c>
      <c r="H4" s="92"/>
      <c r="I4" s="110" t="str">
        <f>IFERROR(VLOOKUP(D4,DB!A:F,6,0),"")</f>
        <v/>
      </c>
      <c r="J4" s="110" t="str">
        <f>IFERROR(VLOOKUP(D4,DB!A:G,7,0),"")</f>
        <v/>
      </c>
      <c r="K4" s="94"/>
      <c r="L4" s="88" t="str">
        <f>IFERROR(VLOOKUP(D4,DB!A:I,9,0),"")</f>
        <v/>
      </c>
    </row>
    <row r="5" spans="1:16" ht="15" customHeight="1">
      <c r="A5" s="110"/>
      <c r="B5" s="110" t="str">
        <f>IFERROR(VLOOKUP(D5,DB!A:K,11,0),"")</f>
        <v/>
      </c>
      <c r="C5" s="90"/>
      <c r="D5" s="153"/>
      <c r="E5" s="91"/>
      <c r="F5" s="92"/>
      <c r="G5" s="93">
        <f t="shared" ca="1" si="0"/>
        <v>45991.399400694441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45991.399400694441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45991.399400694441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45991.399400694441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45991.399400694441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45991.399400694441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45991.399400694441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45991.399400694441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45991.399400694441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45991.399400694441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45991.399400694441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45991.399400694441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45991.399400694441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45991.399400694441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45991.399400694441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45991.399400694441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45991.399400694441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45991.399400694441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45991.399400694441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45991.399400694441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45991.399400694441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45991.399400694441</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4"/>
      <c r="E27" s="91"/>
      <c r="F27" s="92"/>
      <c r="G27" s="93">
        <f t="shared" ca="1" si="0"/>
        <v>45991.399400694441</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45991.399400694441</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45991.399400694441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45991.399400694441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45991.399400694441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45991.399400694441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45991.399400694441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45991.399400694441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45991.399400694441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45991.399400694441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45991.399400694441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45991.399400694441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45991.399400694441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45991.399400694441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45991.399400694441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45991.399400694441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45991.399400694441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45991.399400694441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45991.399400694441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45991.399400694441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45991.399400694441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45991.399400694441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45991.399400694441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45991.399400694441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45991.399400694441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45991.399400694441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45991.399400694441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45991.399400694441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45991.399400694441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45991.399400694441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45991.399400694441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45991.399400694441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45991.399400694441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45991.399400694441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45991.399400694441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45991.399400694441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45991.399400694441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45991.399400694441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45991.399400694441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45991.399400694441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45991.399400694441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45991.399400694441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45991.399400694441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45991.399400694441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45991.399400694441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45991.399400694441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45991.399400694441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45991.399400694441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45991.399400694441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45991.399400694441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45991.399400694441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45991.399400694441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45991.399400694441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45991.399400694441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45991.399400694441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45991.399400694441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45991.399400694441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45991.399400694441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45991.399400694441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45991.399400694441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45991.399400694441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45991.399400694441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45991.399400694441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45991.399400694441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45991.399400694441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45991.399400694441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45991.399400694441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45991.399400694441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45991.399400694441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45991.399400694441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45991.399400694441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45991.399400694441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45991.399400694441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45991.399400694441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45991.399400694441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45991.399400694441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45991.399400694441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45991.399400694441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45991.399400694441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45991.399400694441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45991.399400694441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45991.399400694441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45991.399400694441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45991.399400694441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45991.399400694441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45991.399400694441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45991.399400694441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45991.399400694441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45991.399400694441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45991.399400694441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45991.399400694441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45991.399400694441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45991.399400694441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45991.399400694441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45991.399400694441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45991.399400694441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45991.399400694441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45991.399400694441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45991.399400694441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45991.399400694441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45991.399400694441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45991.399400694441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45991.399400694441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45991.399400694441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45991.399400694441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45991.399400694441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45991.399400694441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45991.399400694441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45991.399400694441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45991.399400694441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45991.399400694441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45991.399400694441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45991.399400694441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45991.399400694441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45991.399400694441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45991.399400694441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45991.399400694441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45991.399400694441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45991.399400694441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45991.399400694441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45991.399400694441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45991.399400694441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45991.399400694441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45991.399400694441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45991.399400694441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45991.399400694441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45991.399400694441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45991.399400694441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45991.399400694441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45991.399400694441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45991.399400694441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45991.399400694441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45991.399400694441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45991.399400694441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45991.399400694441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45991.399400694441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45991.399400694441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45991.399400694441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45991.399400694441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45991.399400694441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45991.399400694441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45991.399400694441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45991.399400694441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45991.399400694441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45991.399400694441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45991.399400694441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45991.399400694441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45991.399400694441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45991.399400694441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45991.399400694441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45991.399400694441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45991.399400694441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45991.399400694441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45991.399400694441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45991.399400694441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45991.399400694441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45991.399400694441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45991.399400694441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45991.399400694441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45991.399400694441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45991.399400694441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45991.399400694441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45991.399400694441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45991.399400694441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45991.399400694441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45991.399400694441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45991.399400694441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45991.399400694441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45991.399400694441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45991.399400694441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45991.399400694441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45991.399400694441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45991.399400694441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45991.399400694441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45991.399400694441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45991.399400694441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45991.399400694441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45991.399400694441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45991.399400694441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45991.399400694441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45991.399400694441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45991.399400694441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45991.399400694441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45991.399400694441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45991.399400694441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45991.399400694441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45991.399400694441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45991.399400694441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45991.399400694441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45991.399400694441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45991.399400694441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45991.399400694441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45991.399400694441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45991.399400694441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45991.399400694441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45991.399400694441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45991.399400694441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45991.399400694441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45991.399400694441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45991.399400694441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45991.399400694441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45991.399400694441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45991.399400694441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45991.399400694441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45991.399400694441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45991.399400694441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45991.399400694441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45991.399400694441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45991.399400694441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45991.399400694441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45991.399400694441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45991.399400694441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45991.399400694441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45991.399400694441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45991.399400694441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45991.399400694441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45991.399400694441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45991.399400694441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45991.399400694441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45991.399400694441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45991.399400694441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45991.399400694441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45991.399400694441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45991.399400694441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45991.399400694441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45991.399400694441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45991.399400694441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45991.399400694441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45991.399400694441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45991.399400694441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45991.399400694441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45991.399400694441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45991.399400694441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45991.399400694441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45991.399400694441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45991.399400694441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45991.399400694441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45991.399400694441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45991.399400694441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45991.399400694441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45991.399400694441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45991.399400694441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45991.399400694441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45991.399400694441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45991.399400694441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45991.399400694441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45991.399400694441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45991.399400694441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45991.399400694441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45991.399400694441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45991.399400694441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45991.399400694441</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topLeftCell="A6" workbookViewId="0">
      <selection activeCell="D10" sqref="D10"/>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99.567340509252972</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65.210523379624647</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42.738289583328879</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10.026102083327714</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0.41949328703049105</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0.17146087962464662</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5"/>
      <c r="E8" s="37"/>
      <c r="F8" s="38"/>
      <c r="G8" s="138">
        <f ca="1">IFERROR(NOW()-F8,"")</f>
        <v>45991.399400694441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45991.399400694441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45991.399400694441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45991.399400694441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45991.399400694441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45991.399400694441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45991.399400694441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45991.399400694441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45991.399400694441</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45991.399400694441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45991.399400694441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45991.399400694441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45991.399400694441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45991.399400694441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45991.399400694441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45991.399400694441</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45991.399400694441</v>
      </c>
      <c r="H2" s="121">
        <v>45991.296655092592</v>
      </c>
      <c r="I2" s="119" t="str">
        <f>IFERROR(VLOOKUP(D2,DB!A:F,6,0),"")</f>
        <v>Generator-SG</v>
      </c>
      <c r="J2" s="119" t="str">
        <f>IFERROR(VLOOKUP(D2,DB!A:G,7,0),"")</f>
        <v>Dead</v>
      </c>
      <c r="K2" s="122" t="s">
        <v>39212</v>
      </c>
      <c r="L2" s="140" t="str">
        <f>IFERROR(VLOOKUP(D2,DB!A:I,9,0),"")</f>
        <v>Latis</v>
      </c>
    </row>
    <row r="3" spans="1:16382" ht="31.5" customHeight="1">
      <c r="A3" s="118"/>
      <c r="B3" s="119" t="str">
        <f>IFERROR(VLOOKUP(D3,DB!A:K,11,0),"")</f>
        <v/>
      </c>
      <c r="C3" s="120"/>
      <c r="D3" s="119"/>
      <c r="E3" s="106"/>
      <c r="F3" s="121"/>
      <c r="G3" s="72">
        <f ca="1">IFERROR(NOW()-F3,"-")</f>
        <v>45991.399400694441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45991.399400694441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45991.399400694441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45991.399400694441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45991.399400694441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45991.399400694441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45991.399400694441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45991.399400694441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45991.399400694441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45991.399400694441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45991.399400694441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45991.399400694441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45991.399400694441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45991.399400694441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45991.399400694441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45991.399400694441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45991.399400694441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45991.399400694441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45991.399400694441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45991.399400694441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45991.399400694441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45991.399400694441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45991.399400694441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45991.399400694441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45991.399400694441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45991.399400694441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45991.399400694441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45991.399400694441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45991.399400694441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45991.399400694441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45991.399400694441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45991.399400694441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45991.399400694441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45991.399400694441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45991.399400694441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45991.399400694441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45991.399400694441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45991.399400694441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45991.399400694441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45991.399400694441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45991.399400694441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45991.399400694441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45991.399400694441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45991.399400694441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45991.399400694441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45991.399400694441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45991.399400694441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45991.399400694441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45991.399400694441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45991.399400694441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45991.399400694441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45991.399400694441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45991.399400694441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45991.399400694441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45991.399400694441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45991.399400694441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45991.399400694441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45991.399400694441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45991.399400694441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45991.399400694441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45991.399400694441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45991.399400694441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45991.399400694441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45991.399400694441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45991.399400694441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45991.399400694441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45991.399400694441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45991.399400694441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45991.399400694441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45991.399400694441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45991.399400694441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45991.399400694441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45991.399400694441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45991.399400694441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45991.399400694441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45991.399400694441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45991.399400694441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45991.399400694441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45991.399400694441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45991.399400694441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45991.399400694441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45991.399400694441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45991.399400694441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45991.399400694441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45991.399400694441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45991.399400694441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45991.399400694441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45991.399400694441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45991.399400694441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45991.399400694441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45991.399400694441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45991.399400694441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45991.399400694441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45991.399400694441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45991.399400694441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45991.399400694441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45991.399400694441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45991.399400694441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45991.399400694441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45991.399400694441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45991.399400694441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45991.399400694441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45991.399400694441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45991.399400694441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45991.399400694441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45991.399400694441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45991.399400694441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45991.399400694441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45991.399400694441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45991.399400694441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45991.399400694441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45991.399400694441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45991.399400694441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45991.399400694441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45991.399400694441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45991.399400694441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45991.399400694441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45991.399400694441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45991.399400694441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45991.399400694441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45991.399400694441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45991.399400694441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45991.399400694441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45991.399400694441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45991.399400694441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45991.399400694441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45991.399400694441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45991.399400694441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45991.399400694441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45991.399400694441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45991.399400694441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45991.399400694441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45991.399400694441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45991.399400694441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45991.399400694441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45991.399400694441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45991.399400694441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45991.399400694441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45991.399400694441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45991.399400694441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45991.399400694441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45991.399400694441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45991.399400694441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45991.399400694441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45991.399400694441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45991.399400694441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45991.399400694441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45991.399400694441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45991.399400694441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45991.399400694441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45991.399400694441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45991.399400694441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45991.399400694441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45991.399400694441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45991.399400694441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45991.399400694441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45991.399400694441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45991.399400694441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45991.399400694441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45991.399400694441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45991.399400694441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45991.399400694441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45991.399400694441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45991.399400694441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45991.399400694441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45991.399400694441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45991.399400694441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45991.399400694441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45991.399400694441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45991.399400694441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45991.399400694441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45991.399400694441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45991.399400694441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45991.399400694441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45991.399400694441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45991.399400694441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45991.399400694441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45991.399400694441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45991.399400694441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45991.399400694441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45991.399400694441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45991.399400694441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45991.399400694441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45991.399400694441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45991.399400694441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45991.399400694441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45991.399400694441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45991.399400694441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45991.399400694441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45991.399400694441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45991.399400694441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45991.399400694441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45991.399400694441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45991.399400694441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45991.399400694441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45991.399400694441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45991.399400694441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45991.399400694441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45991.399400694441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45991.399400694441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45991.399400694441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45991.399400694441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45991.399400694441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45991.399400694441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45991.399400694441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45991.399400694441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45991.399400694441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45991.399400694441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45991.399400694441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45991.399400694441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45991.399400694441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45991.399400694441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45991.399400694441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45991.399400694441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45991.399400694441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45991.399400694441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45991.399400694441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45991.399400694441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45991.399400694441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45991.399400694441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45991.399400694441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45991.399400694441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45991.399400694441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45991.399400694441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45991.399400694441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45991.399400694441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45991.399400694441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45991.399400694441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45991.399400694441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45991.399400694441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45991.399400694441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45991.399400694441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45991.399400694441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45991.399400694441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45991.399400694441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45991.399400694441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45991.399400694441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45991.399400694441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45991.399400694441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45991.399400694441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45991.399400694441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45991.399400694441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45991.399400694441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45991.399400694441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45991.399400694441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45991.399400694441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45991.399400694441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45991.399400694441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45991.399400694441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45991.399400694441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45991.399400694441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45991.399400694441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45991.399400694441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45991.399400694441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45991.399400694441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45991.399400694441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45991.399400694441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45991.399400694441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45991.399400694441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45991.399400694441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45991.399400694441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45991.399400694441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45991.399400694441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45991.399400694441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45991.399400694441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45991.399400694441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45991.399400694441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45991.399400694441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45991.399400694441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45991.399400694441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45991.399400694441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45991.399400694441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45991.399400694441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45991.399400694441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45991.399400694441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45991.399400694441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45991.399400694441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45991.399400694441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45991.399400694441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45991.399400694441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45991.399400694441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45991.399400694441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45991.399400694441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45991.399400694441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45991.399400694441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45991.399400694441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45991.399400694441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45991.399400694441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45991.399400694441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45991.399400694441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45991.399400694441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45991.399400694441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45991.399400694441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45991.399400694441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45991.399400694441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45991.399400694441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45991.399400694441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45991.399400694441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45991.399400694441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45991.399400694441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45991.399400694441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45991.399400694441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45991.399400694441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45991.399400694441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45991.399400694441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45991.399400694441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45991.399400694441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45991.399400694441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45991.399400694441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45991.399400694441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45991.399400694441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45991.399400694441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45991.399400694441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45991.399400694441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45991.399400694441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45991.399400694441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45991.399400694441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45991.399400694441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45991.399400694441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45991.399400694441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45991.399400694441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45991.399400694441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45991.399400694441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45991.399400694441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45991.399400694441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45991.399400694441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45991.399400694441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45991.399400694441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45991.399400694441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45991.399400694441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45991.399400694441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45991.399400694441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45991.399400694441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45991.399400694441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45991.399400694441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45991.399400694441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45991.399400694441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45991.399400694441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45991.399400694441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45991.399400694441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45991.399400694441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45991.399400694441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45991.399400694441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45991.399400694441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45991.399400694441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45991.399400694441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45991.399400694441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45991.399400694441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45991.399400694441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45991.399400694441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45991.399400694441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45991.399400694441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45991.399400694441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45991.399400694441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45991.399400694441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45991.399400694441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45991.399400694441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45991.399400694441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45991.399400694441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45991.399400694441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45991.399400694441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45991.399400694441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45991.399400694441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45991.399400694441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45991.399400694441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45991.399400694441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45991.399400694441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45991.399400694441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45991.399400694441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45991.399400694441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45991.399400694441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45991.399400694441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45991.399400694441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45991.399400694441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45991.399400694441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45991.399400694441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45991.399400694441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45991.399400694441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45991.399400694441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45991.399400694441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45991.399400694441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45991.399400694441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45991.399400694441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45991.399400694441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45991.399400694441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45991.399400694441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45991.399400694441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45991.399400694441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45991.399400694441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45991.399400694441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45991.399400694441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45991.399400694441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45991.399400694441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45991.399400694441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45991.399400694441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45991.399400694441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45991.399400694441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45991.399400694441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45991.399400694441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45991.399400694441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45991.399400694441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45991.399400694441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45991.399400694441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45991.399400694441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45991.399400694441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45991.399400694441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45991.399400694441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45991.399400694441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45991.399400694441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45991.399400694441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45991.399400694441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45991.399400694441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45991.399400694441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45991.399400694441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45991.399400694441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45991.399400694441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45991.399400694441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45991.399400694441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45991.399400694441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45991.399400694441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45991.399400694441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45991.399400694441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45991.399400694441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45991.399400694441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45991.399400694441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45991.399400694441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45991.399400694441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45991.399400694441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45991.399400694441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45991.399400694441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45991.399400694441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45991.399400694441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45991.399400694441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45991.399400694441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45991.399400694441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45991.399400694441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45991.399400694441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45991.399400694441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45991.399400694441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45991.399400694441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45991.399400694441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45991.399400694441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45991.399400694441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45991.399400694441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45991.399400694441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45991.399400694441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45991.399400694441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45991.399400694441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45991.399400694441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45991.399400694441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45991.399400694441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45991.399400694441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45991.399400694441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45991.399400694441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45991.399400694441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45991.399400694441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45991.399400694441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45991.399400694441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45991.399400694441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45991.399400694441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45991.399400694441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45991.399400694441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45991.399400694441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45991.399400694441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45991.399400694441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45991.399400694441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45991.399400694441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45991.399400694441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45991.399400694441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45991.399400694441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45991.399400694441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45991.399400694441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45991.399400694441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45991.399400694441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45991.399400694441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45991.399400694441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45991.399400694441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45991.399400694441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45991.399400694441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45991.399400694441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45991.399400694441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45991.399400694441</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45991.399400694441</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2025-11-30T06:35:56Z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