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79" documentId="13_ncr:1_{F6CB121F-512D-4AA6-A0C1-0FB36C537598}" xr6:coauthVersionLast="47" xr6:coauthVersionMax="47" xr10:uidLastSave="{FF85B4CE-116F-4F25-A36E-F8DD3F26CBD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<sst xmlns="http://schemas.openxmlformats.org/spreadsheetml/2006/main" count="180309" uniqueCount="39138">
  <si>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</si>
  <si>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</si>
  <si>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</si>
  <si>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</si>
  <si>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</si>
  <si>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</si>
  <si>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</si>
  <si>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</si>
  <si>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</si>
  <si>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</si>
  <si>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</si>
  <si>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</si>
  <si>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</si>
  <si>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</si>
  <si>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</si>
  <si>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</si>
  <si>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</si>
  <si>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</si>
  <si>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</si>
  <si>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</si>
  <si>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</si>
  <si>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</si>
  <si>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</si>
  <si>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</si>
  <si>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</si>
  <si>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</si>
  <si>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</si>
  <si>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</si>
  <si>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</si>
  <si>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</si>
  <si>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</si>
  <si>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</si>
  <si>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</si>
  <si>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</si>
  <si>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</si>
  <si>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</si>
  <si>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</si>
  <si>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</si>
  <si>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</si>
  <si>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</si>
  <si>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</si>
  <si>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</si>
  <si>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</si>
  <si>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</si>
  <si>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</si>
  <si>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</si>
  <si>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</si>
  <si>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</si>
  <si>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</si>
  <si>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</si>
  <si>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</si>
  <si>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</si>
  <si>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</si>
  <si>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</si>
  <si>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</si>
  <si>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</si>
  <si>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</si>
  <si>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</si>
  <si>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</si>
  <si>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</si>
  <si>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</si>
  <si>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</si>
  <si>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</si>
  <si>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</si>
  <si>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</si>
  <si>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</si>
  <si>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</si>
  <si>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</si>
  <si>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</si>
  <si>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</si>
  <si>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</si>
  <si>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</si>
  <si>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</si>
  <si>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</si>
  <si>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</si>
  <si>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</si>
  <si>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</si>
  <si>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</si>
  <si>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</si>
  <si>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</si>
  <si>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</si>
  <si>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</si>
  <si>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</si>
  <si>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</si>
  <si>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</si>
  <si>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</si>
  <si>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</si>
  <si>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</si>
  <si>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</si>
  <si>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</si>
  <si>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</si>
  <si>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</si>
  <si>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</si>
  <si>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</si>
  <si>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</si>
  <si>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</si>
  <si>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</si>
  <si>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</si>
  <si>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</si>
  <si>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</si>
  <si>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</si>
  <si>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</si>
  <si>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</si>
  <si>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</si>
  <si>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</si>
  <si>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</si>
  <si>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</si>
  <si>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</si>
  <si>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</si>
  <si>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</si>
  <si>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</si>
  <si>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</si>
  <si>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</si>
  <si>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</si>
  <si>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</si>
  <si>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</si>
  <si>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</si>
  <si>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</si>
  <si>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</si>
  <si>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</si>
  <si>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</si>
  <si>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</si>
  <si>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</si>
  <si>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</si>
  <si>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</si>
  <si>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</si>
  <si>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</si>
  <si>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</si>
  <si>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</si>
  <si>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</si>
  <si>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</si>
  <si>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</si>
  <si>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</si>
  <si>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</si>
  <si>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</si>
  <si>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</si>
  <si>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</si>
  <si>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</si>
  <si>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</si>
  <si>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</si>
  <si>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</si>
  <si>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</si>
  <si>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</si>
  <si>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</si>
  <si>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</si>
  <si>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</si>
  <si>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</si>
  <si>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</si>
  <si>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</si>
  <si>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</si>
  <si>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</si>
  <si>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</si>
  <si>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</si>
  <si>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</si>
  <si>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</si>
  <si>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</si>
  <si>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</si>
  <si>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</si>
  <si>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</si>
  <si>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</si>
  <si>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</si>
  <si>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</si>
  <si>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</si>
  <si>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</si>
  <si>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</si>
  <si>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</si>
  <si>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</si>
  <si>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</si>
  <si>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</si>
  <si>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</si>
  <si>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</si>
  <si>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</si>
  <si>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</si>
  <si>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</si>
  <si>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</si>
  <si>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</si>
  <si>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</si>
  <si>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</si>
  <si>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</si>
  <si>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</si>
  <si>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</si>
  <si>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</si>
  <si>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</si>
  <si>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</si>
  <si>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</si>
  <si>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</si>
  <si>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</si>
  <si>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</si>
  <si>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</si>
  <si>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</si>
  <si>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</si>
  <si>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</si>
  <si>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</si>
  <si>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</si>
  <si>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</si>
  <si>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</si>
  <si>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</si>
  <si>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</si>
  <si>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</si>
  <si>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</si>
  <si>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</si>
  <si>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</si>
  <si>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</si>
  <si>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</si>
  <si>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</si>
  <si>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</si>
  <si>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</si>
  <si>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</si>
  <si>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</si>
  <si>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</si>
  <si>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</si>
  <si>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</si>
  <si>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</si>
  <si>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</si>
  <si>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</si>
  <si>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</si>
  <si>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</si>
  <si>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</si>
  <si>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</si>
  <si>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</si>
  <si>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</si>
  <si>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</si>
  <si>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</si>
  <si>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</si>
  <si>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</si>
  <si>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</si>
  <si>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</si>
  <si>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</si>
  <si>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</si>
  <si>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</si>
  <si>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</si>
  <si>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</si>
  <si>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</si>
  <si>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</si>
  <si>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</si>
  <si>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</si>
  <si>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</si>
  <si>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</si>
  <si>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</si>
  <si>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</si>
  <si>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</si>
  <si>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</si>
  <si>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</si>
  <si>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</si>
  <si>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</si>
  <si>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</si>
  <si>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</si>
  <si>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</si>
  <si>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</si>
  <si>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</si>
  <si>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</si>
  <si>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</si>
  <si>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</si>
  <si>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</si>
  <si>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</si>
  <si>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</si>
  <si>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</si>
  <si>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</si>
  <si>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</si>
  <si>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</si>
  <si>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</si>
  <si>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</si>
  <si>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</si>
  <si>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</si>
  <si>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</si>
  <si>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</si>
  <si>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</si>
  <si>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</si>
  <si>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</si>
  <si>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</si>
  <si>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</si>
  <si>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</si>
  <si>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</si>
  <si>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</si>
  <si>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</si>
  <si>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</si>
  <si>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</si>
  <si>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</si>
  <si>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</si>
  <si>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</si>
  <si>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</si>
  <si>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</si>
  <si>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</si>
  <si>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</si>
  <si>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</si>
  <si>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</si>
  <si>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</si>
  <si>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</si>
  <si>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</si>
  <si>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</si>
  <si>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</si>
  <si>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</si>
  <si>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</si>
  <si>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</si>
  <si>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</si>
  <si>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</si>
  <si>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</si>
  <si>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</si>
  <si>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</si>
  <si>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</si>
  <si>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</si>
  <si>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</si>
  <si>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</si>
  <si>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</si>
  <si>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</si>
  <si>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</si>
  <si>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</si>
  <si>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</si>
  <si>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</si>
  <si>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</si>
  <si>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</si>
  <si>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</si>
  <si>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</si>
  <si>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</si>
  <si>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</si>
  <si>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</si>
  <si>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</si>
  <si>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</si>
  <si>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</si>
  <si>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</si>
  <si>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</si>
  <si>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</si>
  <si>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</si>
  <si>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</si>
  <si>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</si>
  <si>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</si>
  <si>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</si>
  <si>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</si>
  <si>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</si>
  <si>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</si>
  <si>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</si>
  <si>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</si>
  <si>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</si>
  <si>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</si>
  <si>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</si>
  <si>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</si>
  <si>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</si>
  <si>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</si>
  <si>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</si>
  <si>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</si>
  <si>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</si>
  <si>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</si>
  <si>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</si>
  <si>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</si>
  <si>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</si>
  <si>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</si>
  <si>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</si>
  <si>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</si>
  <si>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</si>
  <si>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</si>
  <si>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</si>
  <si>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</si>
  <si>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</si>
  <si>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</si>
  <si>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</si>
  <si>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</si>
  <si>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</si>
  <si>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</si>
  <si>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</si>
  <si>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</si>
  <si>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</si>
  <si>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</si>
  <si>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</si>
  <si>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</si>
  <si>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</si>
  <si>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</si>
  <si>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</si>
  <si>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</si>
  <si>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</si>
  <si>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</si>
  <si>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</si>
  <si>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</si>
  <si>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</si>
  <si>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</si>
  <si>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</si>
  <si>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</si>
  <si>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</si>
  <si>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</si>
  <si>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</si>
  <si>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</si>
  <si>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</si>
  <si>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</si>
  <si>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</si>
  <si>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</si>
  <si>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</si>
  <si>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</si>
  <si>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</si>
  <si>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</si>
  <si>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</si>
  <si>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</si>
  <si>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</si>
  <si>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</si>
  <si>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</si>
  <si>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</si>
  <si>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</si>
  <si>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</si>
  <si>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</si>
  <si>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</si>
  <si>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</si>
  <si>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</si>
  <si>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</si>
  <si>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</si>
  <si>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</si>
  <si>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</si>
  <si>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</si>
  <si>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</si>
  <si>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</si>
  <si>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</si>
  <si>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</si>
  <si>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</si>
  <si>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</si>
  <si>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</si>
  <si>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</si>
  <si>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</si>
  <si>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</si>
  <si>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</si>
  <si>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</si>
  <si>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</si>
  <si>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</si>
  <si>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</si>
  <si>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</si>
  <si>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</si>
  <si>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</si>
  <si>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</si>
  <si>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</si>
  <si>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</si>
  <si>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</si>
  <si>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</si>
  <si>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</si>
  <si>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</si>
  <si>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</si>
  <si>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</si>
  <si>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</si>
  <si>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</si>
  <si>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</si>
  <si>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</si>
  <si>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</si>
  <si>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</si>
  <si>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</si>
  <si>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</si>
  <si>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</si>
  <si>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</si>
  <si>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</si>
  <si>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</si>
  <si>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</si>
  <si>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</si>
  <si>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</si>
  <si>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</si>
  <si>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</si>
  <si>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</si>
  <si>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</si>
  <si>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</si>
  <si>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</si>
  <si>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</si>
  <si>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</si>
  <si>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</si>
  <si>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</si>
  <si>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</si>
  <si>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</si>
  <si>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</si>
  <si>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</si>
  <si>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</si>
  <si>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</si>
  <si>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</si>
  <si>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</si>
  <si>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</si>
  <si>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</si>
  <si>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</si>
  <si>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</si>
  <si>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</si>
  <si>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</si>
  <si>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</si>
  <si>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</si>
  <si>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</si>
  <si>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</si>
  <si>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</si>
  <si>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</si>
  <si>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</si>
  <si>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</si>
  <si>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</si>
  <si>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</si>
  <si>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</si>
  <si>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</si>
  <si>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</si>
  <si>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</si>
  <si>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</si>
  <si>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</si>
  <si>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</si>
  <si>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</si>
  <si>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</si>
  <si>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</si>
  <si>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</si>
  <si>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</si>
  <si>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</si>
  <si>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</si>
  <si>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</si>
  <si>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</si>
  <si>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</si>
  <si>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</si>
  <si>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</si>
  <si>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</si>
  <si>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</si>
  <si>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</si>
  <si>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</si>
  <si>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</si>
  <si>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</si>
  <si>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</si>
  <si>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</si>
  <si>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</si>
  <si>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</si>
  <si>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</si>
  <si>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</si>
  <si>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</si>
  <si>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</si>
  <si>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</si>
  <si>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</si>
  <si>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</si>
  <si>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</si>
  <si>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</si>
  <si>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</si>
  <si>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</si>
  <si>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</si>
  <si>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</si>
  <si>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</si>
  <si>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</si>
  <si>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</si>
  <si>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</si>
  <si>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</si>
  <si>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</si>
  <si>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</si>
  <si>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</si>
  <si>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</si>
  <si>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</si>
  <si>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</si>
  <si>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</si>
  <si>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</si>
  <si>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</si>
  <si>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</si>
  <si>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</si>
  <si>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</si>
  <si>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</si>
  <si>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</si>
  <si>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</si>
  <si>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</si>
  <si>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</si>
  <si>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</si>
  <si>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</si>
  <si>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</si>
  <si>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</si>
  <si>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</si>
  <si>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</si>
  <si>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</si>
  <si>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</si>
  <si>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</si>
  <si>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</si>
  <si>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</si>
  <si>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</si>
  <si>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</si>
  <si>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</si>
  <si>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</si>
  <si>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</si>
  <si>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</si>
  <si>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</si>
  <si>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</si>
  <si>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</si>
  <si>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</si>
  <si>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</si>
  <si>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</si>
  <si>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</si>
  <si>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</si>
  <si>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</si>
  <si>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</si>
  <si>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</si>
  <si>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</si>
  <si>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</si>
  <si>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</si>
  <si>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</si>
  <si>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</si>
  <si>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</si>
  <si>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</si>
  <si>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</si>
  <si>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</si>
  <si>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</si>
  <si>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</si>
  <si>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</si>
  <si>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</si>
  <si>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</si>
  <si>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</si>
  <si>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</si>
  <si>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</si>
  <si>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</si>
  <si>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</si>
  <si>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</si>
  <si>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</si>
  <si>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</si>
  <si>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</si>
  <si>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</si>
  <si>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</si>
  <si>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</si>
  <si>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</si>
  <si>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</si>
  <si>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</si>
  <si>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</si>
  <si>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</si>
  <si>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</si>
  <si>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</si>
  <si>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</si>
  <si>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</si>
  <si>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</si>
  <si>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</si>
  <si>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</si>
  <si>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</si>
  <si>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</si>
  <si>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</si>
  <si>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</si>
  <si>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</si>
  <si>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</si>
  <si>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</si>
  <si>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</si>
  <si>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</si>
  <si>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</si>
  <si>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</si>
  <si>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</si>
  <si>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</si>
  <si>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</si>
  <si>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</si>
  <si>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</si>
  <si>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</si>
  <si>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</si>
  <si>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</si>
  <si>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</si>
  <si>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</si>
  <si>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</si>
  <si>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</si>
  <si>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</si>
  <si>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</si>
  <si>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</si>
  <si>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</si>
  <si>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</si>
  <si>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</si>
  <si>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</si>
  <si>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</si>
  <si>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</si>
  <si>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</si>
  <si>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</si>
  <si>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</si>
  <si>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</si>
  <si>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</si>
  <si>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</si>
  <si>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</si>
  <si>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</si>
  <si>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</si>
  <si>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</si>
  <si>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</si>
  <si>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</si>
  <si>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</si>
  <si>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</si>
  <si>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</si>
  <si>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</si>
  <si>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</si>
  <si>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</si>
  <si>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</si>
  <si>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</si>
  <si>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</si>
  <si>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</si>
  <si>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</si>
  <si>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</si>
  <si>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</si>
  <si>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</si>
  <si>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</si>
  <si>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</si>
  <si>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</si>
  <si>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</si>
  <si>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</si>
  <si>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</si>
  <si>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</si>
  <si>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</si>
  <si>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</si>
  <si>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</si>
  <si>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</si>
  <si>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</si>
  <si>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</si>
  <si>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</si>
  <si>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</si>
  <si>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</si>
  <si>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</si>
  <si>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</si>
  <si>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</si>
  <si>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</si>
  <si>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</si>
  <si>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</si>
  <si>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</si>
  <si>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</si>
  <si>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</si>
  <si>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</si>
  <si>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</si>
  <si>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</si>
  <si>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</si>
  <si>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</si>
  <si>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</si>
  <si>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</si>
  <si>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</si>
  <si>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</si>
  <si>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</si>
  <si>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</si>
  <si>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</si>
  <si>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</si>
  <si>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</si>
  <si>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</si>
  <si>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</si>
  <si>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</si>
  <si>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</si>
  <si>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</si>
  <si>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</si>
  <si>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</si>
  <si>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</si>
  <si>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</si>
  <si>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</si>
  <si>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</si>
  <si>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</si>
  <si>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</si>
  <si>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</si>
  <si>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</si>
  <si>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</si>
  <si>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</si>
  <si>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</si>
  <si>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</si>
  <si>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</si>
  <si>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</si>
  <si>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</si>
  <si>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</si>
  <si>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</si>
  <si>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</si>
  <si>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</si>
  <si>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</si>
  <si>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</si>
  <si>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</si>
  <si>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</si>
  <si>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</si>
  <si>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</si>
  <si>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</si>
  <si>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</si>
  <si>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</si>
  <si>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</si>
  <si>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</si>
  <si>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</si>
  <si>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</si>
  <si>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</si>
  <si>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</si>
  <si>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</si>
  <si>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</si>
  <si>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</si>
  <si>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</si>
  <si>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</si>
  <si>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</si>
  <si>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</si>
  <si>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</si>
  <si>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</si>
  <si>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</si>
  <si>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</si>
  <si>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</si>
  <si>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</si>
  <si>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</si>
  <si>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</si>
  <si>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</si>
  <si>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</si>
  <si>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</si>
  <si>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</si>
  <si>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</si>
  <si>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</si>
  <si>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</si>
  <si>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</si>
  <si>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</si>
  <si>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</si>
  <si>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</si>
  <si>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</si>
  <si>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</si>
  <si>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</si>
  <si>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</si>
  <si>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</si>
  <si>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</si>
  <si>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</si>
  <si>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</si>
  <si>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</si>
  <si>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</si>
  <si>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</si>
  <si>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</si>
  <si>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</si>
  <si>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</si>
  <si>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</si>
  <si>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</si>
  <si>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</si>
  <si>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</si>
  <si>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</si>
  <si>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</si>
  <si>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</si>
  <si>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</si>
  <si>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</si>
  <si>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</si>
  <si>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</si>
  <si>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</si>
  <si>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</si>
  <si>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</si>
  <si>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</si>
  <si>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</si>
  <si>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</si>
  <si>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</si>
  <si>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</si>
  <si>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</si>
  <si>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</si>
  <si>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</si>
  <si>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</si>
  <si>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</si>
  <si>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</si>
  <si>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</si>
  <si>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</si>
  <si>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</si>
  <si>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</si>
  <si>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</si>
  <si>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</si>
  <si>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</si>
  <si>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</si>
  <si>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</si>
  <si>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</si>
  <si>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</si>
  <si>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</si>
  <si>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</si>
  <si>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</si>
  <si>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</si>
  <si>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</si>
  <si>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</si>
  <si>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</si>
  <si>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</si>
  <si>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</si>
  <si>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</si>
  <si>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</si>
  <si>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</si>
  <si>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</si>
  <si>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</si>
  <si>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</si>
  <si>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</si>
  <si>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</si>
  <si>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</si>
  <si>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</si>
  <si>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</si>
  <si>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</si>
  <si>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</si>
  <si>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</si>
  <si>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</si>
  <si>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</si>
  <si>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</si>
  <si>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</si>
  <si>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</si>
  <si>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</si>
  <si>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</si>
  <si>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</si>
  <si>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</si>
  <si>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</si>
  <si>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</si>
  <si>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</si>
  <si>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</si>
  <si>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</si>
  <si>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</si>
  <si>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</si>
  <si>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</si>
  <si>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</si>
  <si>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</si>
  <si>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</si>
  <si>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</si>
  <si>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</si>
  <si>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</si>
  <si>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</si>
  <si>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</si>
  <si>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</si>
  <si>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</si>
  <si>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</si>
  <si>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</si>
  <si>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</si>
  <si>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</si>
  <si>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</si>
  <si>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</si>
  <si>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</si>
  <si>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</si>
  <si>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</si>
  <si>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</si>
  <si>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</si>
  <si>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</si>
  <si>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</si>
  <si>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</si>
  <si>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</si>
  <si>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</si>
  <si>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</si>
  <si>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</si>
  <si>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</si>
  <si>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</si>
  <si>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</si>
  <si>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</si>
  <si>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</si>
  <si>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</si>
  <si>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</si>
  <si>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</si>
  <si>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</si>
  <si>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</si>
  <si>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</si>
  <si>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</si>
  <si>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</si>
  <si>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</si>
  <si>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</si>
  <si>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</si>
  <si>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</si>
  <si>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</si>
  <si>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</si>
  <si>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</si>
  <si>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</si>
  <si>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</si>
  <si>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</si>
  <si>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</si>
  <si>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</si>
  <si>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</si>
  <si>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</si>
  <si>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</si>
  <si>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</si>
  <si>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</si>
  <si>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</si>
  <si>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</si>
  <si>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</si>
  <si>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</si>
  <si>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</si>
  <si>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</si>
  <si>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</si>
  <si>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</si>
  <si>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</si>
  <si>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</si>
  <si>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</si>
  <si>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</si>
  <si>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</si>
  <si>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</si>
  <si>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</si>
  <si>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</si>
  <si>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</si>
  <si>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</si>
  <si>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</si>
  <si>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</si>
  <si>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</si>
  <si>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</si>
  <si>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</si>
  <si>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</si>
  <si>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</si>
  <si>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</si>
  <si>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</si>
  <si>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</si>
  <si>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</si>
  <si>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</si>
  <si>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</si>
  <si>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</si>
  <si>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</si>
  <si>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</si>
  <si>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</si>
  <si>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</si>
  <si>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</si>
  <si>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</si>
  <si>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</si>
  <si>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</si>
  <si>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</si>
  <si>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</si>
  <si>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</si>
  <si>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</si>
  <si>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</si>
  <si>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</si>
  <si>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</si>
  <si>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</si>
  <si>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</si>
  <si>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</si>
  <si>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</si>
  <si>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</si>
  <si>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</si>
  <si>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</si>
  <si>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</si>
  <si>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</si>
  <si>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</si>
  <si>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</si>
  <si>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</si>
  <si>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</si>
  <si>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</si>
  <si>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</si>
  <si>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</si>
  <si>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</si>
  <si>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</si>
  <si>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</si>
  <si>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</si>
  <si>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</si>
  <si>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</si>
  <si>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</si>
  <si>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</si>
  <si>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</si>
  <si>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</si>
  <si>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</si>
  <si>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</si>
  <si>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</si>
  <si>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</si>
  <si>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</si>
  <si>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</si>
  <si>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</si>
  <si>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</si>
  <si>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</si>
  <si>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</si>
  <si>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</si>
  <si>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</si>
  <si>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</si>
  <si>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</si>
  <si>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</si>
  <si>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</si>
  <si>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</si>
  <si>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</si>
  <si>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</si>
  <si>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</si>
  <si>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</si>
  <si>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</si>
  <si>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</si>
  <si>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</si>
  <si>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</si>
  <si>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</si>
  <si>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</si>
  <si>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</si>
  <si>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</si>
  <si>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</si>
  <si>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</si>
  <si>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</si>
  <si>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</si>
  <si>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</si>
  <si>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</si>
  <si>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</si>
  <si>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</si>
  <si>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</si>
  <si>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</si>
  <si>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</si>
  <si>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</si>
  <si>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</si>
  <si>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</si>
  <si>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</si>
  <si>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</si>
  <si>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</si>
  <si>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</si>
  <si>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</si>
  <si>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</si>
  <si>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</si>
  <si>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</si>
  <si>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</si>
  <si>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</si>
  <si>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</si>
  <si>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</si>
  <si>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</si>
  <si>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</si>
  <si>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</si>
  <si>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</si>
  <si>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</si>
  <si>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</si>
  <si>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</si>
  <si>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</si>
  <si>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</si>
  <si>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</si>
  <si>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</si>
  <si>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</si>
  <si>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</si>
  <si>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</si>
  <si>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</si>
  <si>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</si>
  <si>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</si>
  <si>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</si>
  <si>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</si>
  <si>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</si>
  <si>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</si>
  <si>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</si>
  <si>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</si>
  <si>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</si>
  <si>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</si>
  <si>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</si>
  <si>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</si>
  <si>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</si>
  <si>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</si>
  <si>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</si>
  <si>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</si>
  <si>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</si>
  <si>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</si>
  <si>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</si>
  <si>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</si>
  <si>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</si>
  <si>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</si>
  <si>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</si>
  <si>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</si>
  <si>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</si>
  <si>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</si>
  <si>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</si>
  <si>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</si>
  <si>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</si>
  <si>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</si>
  <si>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</si>
  <si>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</si>
  <si>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</si>
  <si>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</si>
  <si>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</si>
  <si>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</si>
  <si>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</si>
  <si>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</si>
  <si>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</si>
  <si>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</si>
  <si>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</si>
  <si>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</si>
  <si>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</si>
  <si>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</si>
  <si>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</si>
  <si>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</si>
  <si>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</si>
  <si>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</si>
  <si>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</si>
  <si>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</si>
  <si>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</si>
  <si>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</si>
  <si>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</si>
  <si>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</si>
  <si>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</si>
  <si>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</si>
  <si>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</si>
  <si>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</si>
  <si>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</si>
  <si>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</si>
  <si>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</si>
  <si>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</si>
  <si>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</si>
  <si>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</si>
  <si>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</si>
  <si>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</si>
  <si>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</si>
  <si>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</si>
  <si>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</si>
  <si>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</si>
  <si>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</si>
  <si>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</si>
  <si>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</si>
  <si>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</si>
  <si>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</si>
  <si>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</si>
  <si>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</si>
  <si>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</si>
  <si>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</si>
  <si>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</si>
  <si>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</si>
  <si>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</si>
  <si>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</si>
  <si>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</si>
  <si>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</si>
  <si>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</si>
  <si>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</si>
  <si>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</si>
  <si>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</si>
  <si>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</si>
  <si>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</si>
  <si>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</si>
  <si>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</si>
  <si>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</si>
  <si>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</si>
  <si>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</si>
  <si>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</si>
  <si>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</si>
  <si>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</si>
  <si>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</si>
  <si>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</si>
  <si>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</si>
  <si>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</si>
  <si>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</si>
  <si>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</si>
  <si>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</si>
  <si>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</si>
  <si>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</si>
  <si>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</si>
  <si>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</si>
  <si>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</si>
  <si>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</si>
  <si>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</si>
  <si>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</si>
  <si>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</si>
  <si>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</si>
  <si>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</si>
  <si>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</si>
  <si>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</si>
  <si>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</si>
  <si>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</si>
  <si>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</si>
  <si>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</si>
  <si>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</si>
  <si>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</si>
  <si>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</si>
  <si>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</si>
  <si>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</si>
  <si>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</si>
  <si>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</si>
  <si>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</si>
  <si>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</si>
  <si>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</si>
  <si>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</si>
  <si>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</si>
  <si>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</si>
  <si>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</si>
  <si>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</si>
  <si>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</si>
  <si>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</si>
  <si>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</si>
  <si>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</si>
  <si>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</si>
  <si>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</si>
  <si>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</si>
  <si>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</si>
  <si>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</si>
  <si>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</si>
  <si>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</si>
  <si>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</si>
  <si>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</si>
  <si>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</si>
  <si>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</si>
  <si>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</si>
  <si>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</si>
  <si>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</si>
  <si>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</si>
  <si>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</si>
  <si>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</si>
  <si>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</si>
  <si>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</si>
  <si>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</si>
  <si>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</si>
  <si>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</si>
  <si>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</si>
  <si>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</si>
  <si>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</si>
  <si>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</si>
  <si>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</si>
  <si>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</si>
  <si>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</si>
  <si>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</si>
  <si>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</si>
  <si>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</si>
  <si>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</si>
  <si>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</si>
  <si>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</si>
  <si>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</si>
  <si>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</si>
  <si>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</si>
  <si>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</si>
  <si>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</si>
  <si>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</si>
  <si>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</si>
  <si>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</si>
  <si>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</si>
  <si>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</si>
  <si>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</si>
  <si>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</si>
  <si>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</si>
  <si>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</si>
  <si>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</si>
  <si>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</si>
  <si>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</si>
  <si>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</si>
  <si>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</si>
  <si>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</si>
  <si>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</si>
  <si>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</si>
  <si>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</si>
  <si>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</si>
  <si>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</si>
  <si>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</si>
  <si>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</si>
  <si>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</si>
  <si>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</si>
  <si>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</si>
  <si>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</si>
  <si>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</si>
  <si>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</si>
  <si>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</si>
  <si>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</si>
  <si>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</si>
  <si>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</si>
  <si>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</si>
  <si>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</si>
  <si>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</si>
  <si>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</si>
  <si>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</si>
  <si>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</si>
  <si>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</si>
  <si>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</si>
  <si>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</si>
  <si>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</si>
  <si>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</si>
  <si>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</si>
  <si>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</si>
  <si>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</si>
  <si>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</si>
  <si>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</si>
  <si>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</si>
  <si>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</si>
  <si>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</si>
  <si>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</si>
  <si>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</si>
  <si>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</si>
  <si>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</si>
  <si>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</si>
  <si>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</si>
  <si>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</si>
  <si>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</si>
  <si>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</si>
  <si>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</si>
  <si>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</si>
  <si>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</si>
  <si>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</si>
  <si>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</si>
  <si>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</si>
  <si>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</si>
  <si>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</si>
  <si>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</si>
  <si>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</si>
  <si>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</si>
  <si>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</si>
  <si>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</si>
  <si>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</si>
  <si>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</si>
  <si>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</si>
  <si>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</si>
  <si>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</si>
  <si>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</si>
  <si>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</si>
  <si>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</si>
  <si>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</si>
  <si>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</si>
  <si>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</si>
  <si>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</si>
  <si>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</si>
  <si>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</si>
  <si>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</si>
  <si>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</si>
  <si>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</si>
  <si>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</si>
  <si>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</si>
  <si>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</si>
  <si>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</si>
  <si>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</si>
  <si>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</si>
  <si>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</si>
  <si>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</si>
  <si>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</si>
  <si>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</si>
  <si>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</si>
  <si>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</si>
  <si>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</si>
  <si>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</si>
  <si>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</si>
  <si>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</si>
  <si>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</si>
  <si>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</si>
  <si>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</si>
  <si>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</si>
  <si>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</si>
  <si>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</si>
  <si>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</si>
  <si>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</si>
  <si>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</si>
  <si>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</si>
  <si>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</si>
  <si>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</si>
  <si>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</si>
  <si>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</si>
  <si>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</si>
  <si>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</si>
  <si>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</si>
  <si>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</si>
  <si>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</si>
  <si>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</si>
  <si>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</si>
  <si>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</si>
  <si>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</si>
  <si>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</si>
  <si>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</si>
  <si>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</si>
  <si>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</si>
  <si>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</si>
  <si>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</si>
  <si>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</si>
  <si>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</si>
  <si>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</si>
  <si>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</si>
  <si>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</si>
  <si>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</si>
  <si>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</si>
  <si>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</si>
  <si>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</si>
  <si>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</si>
  <si>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</si>
  <si>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</si>
  <si>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</si>
  <si>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</si>
  <si>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</si>
  <si>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</si>
  <si>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</si>
  <si>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</si>
  <si>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</si>
  <si>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</si>
  <si>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</si>
  <si>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</si>
  <si>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</si>
  <si>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</si>
  <si>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</si>
  <si>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</si>
  <si>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</si>
  <si>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</si>
  <si>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</si>
  <si>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</si>
  <si>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</si>
  <si>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</si>
  <si>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</si>
  <si>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</si>
  <si>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</si>
  <si>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</si>
  <si>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</si>
  <si>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</si>
  <si>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</si>
  <si>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</si>
  <si>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</si>
  <si>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</si>
  <si>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</si>
  <si>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</si>
  <si>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</si>
  <si>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</si>
  <si>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</si>
  <si>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</si>
  <si>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</si>
  <si>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</si>
  <si>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</si>
  <si>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</si>
  <si>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</si>
  <si>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</si>
  <si>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</si>
  <si>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</si>
  <si>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</si>
  <si>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</si>
  <si>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</si>
  <si>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</si>
  <si>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</si>
  <si>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</si>
  <si>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</si>
  <si>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</si>
  <si>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</si>
  <si>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</si>
  <si>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</si>
  <si>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</si>
  <si>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</si>
  <si>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</si>
  <si>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</si>
  <si>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</si>
  <si>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</si>
  <si>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</si>
  <si>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</si>
  <si>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</si>
  <si>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</si>
  <si>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</si>
  <si>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</si>
  <si>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</si>
  <si>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</si>
  <si>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</si>
  <si>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</si>
  <si>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</si>
  <si>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</si>
  <si>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</si>
  <si>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</si>
  <si>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</si>
  <si>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</si>
  <si>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</si>
  <si>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</si>
  <si>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</si>
  <si>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</si>
  <si>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</si>
  <si>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</si>
  <si>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</si>
  <si>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</si>
  <si>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</si>
  <si>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</si>
  <si>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</si>
  <si>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</si>
  <si>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</si>
  <si>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</si>
  <si>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</si>
  <si>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</si>
  <si>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</si>
  <si>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</si>
  <si>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</si>
  <si>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</si>
  <si>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</si>
  <si>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</si>
  <si>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</si>
  <si>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</si>
  <si>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</si>
  <si>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</si>
  <si>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</si>
  <si>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</si>
  <si>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</si>
  <si>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</si>
  <si>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</si>
  <si>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</si>
  <si>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</si>
  <si>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</si>
  <si>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</si>
  <si>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</si>
  <si>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</si>
  <si>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</si>
  <si>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</si>
  <si>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</si>
  <si>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</si>
  <si>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</si>
  <si>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</si>
  <si>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</si>
  <si>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</si>
  <si>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</si>
  <si>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</si>
  <si>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</si>
  <si>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</si>
  <si>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</si>
  <si>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</si>
  <si>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</si>
  <si>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</si>
  <si>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</si>
  <si>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</si>
  <si>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</si>
  <si>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</si>
  <si>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</si>
  <si>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</si>
  <si>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</si>
  <si>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</si>
  <si>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</si>
  <si>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</si>
  <si>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</si>
  <si>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</si>
  <si>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</si>
  <si>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</si>
  <si>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</si>
  <si>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</si>
  <si>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</si>
  <si>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</si>
  <si>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</si>
  <si>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</si>
  <si>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</si>
  <si>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</si>
  <si>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</si>
  <si>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</si>
  <si>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</si>
  <si>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</si>
  <si>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</si>
  <si>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</si>
  <si>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</si>
  <si>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</si>
  <si>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</si>
  <si>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</si>
  <si>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</si>
  <si>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</si>
  <si>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</si>
  <si>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</si>
  <si>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</si>
  <si>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</si>
  <si>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</si>
  <si>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</si>
  <si>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</si>
  <si>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</si>
  <si>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</si>
  <si>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</si>
  <si>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</si>
  <si>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</si>
  <si>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</si>
  <si>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</si>
  <si>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</si>
  <si>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</si>
  <si>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</si>
  <si>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</si>
  <si>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</si>
  <si>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</si>
  <si>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</si>
  <si>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</si>
  <si>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</si>
  <si>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</si>
  <si>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</si>
  <si>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</si>
  <si>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</si>
  <si>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</si>
  <si>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</si>
  <si>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</si>
  <si>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</si>
  <si>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</si>
  <si>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</si>
  <si>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</si>
  <si>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</si>
  <si>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</si>
  <si>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</si>
  <si>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</si>
  <si>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</si>
  <si>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</si>
  <si>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</si>
  <si>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</si>
  <si>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</si>
  <si>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</si>
  <si>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</si>
  <si>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</si>
  <si>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</si>
  <si>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</si>
  <si>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</si>
  <si>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</si>
  <si>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</si>
  <si>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</si>
  <si>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</si>
  <si>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</si>
  <si>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</si>
  <si>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</si>
  <si>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</si>
  <si>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</si>
  <si>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</si>
  <si>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</si>
  <si>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</si>
  <si>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</si>
  <si>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</si>
  <si>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</si>
  <si>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</si>
  <si>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</si>
  <si>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</si>
  <si>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</si>
  <si>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</si>
  <si>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</si>
  <si>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</si>
  <si>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</si>
  <si>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</si>
  <si>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</si>
  <si>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</si>
  <si>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</si>
  <si>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</si>
  <si>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</si>
  <si>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</si>
  <si>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</si>
  <si>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</si>
  <si>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</si>
  <si>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</si>
  <si>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</si>
  <si>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</si>
  <si>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</si>
  <si>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</si>
  <si>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</si>
  <si>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</si>
  <si>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</si>
  <si>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</si>
  <si>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</si>
  <si>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</si>
  <si>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</si>
  <si>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</si>
  <si>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</si>
  <si>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</si>
  <si>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</si>
  <si>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</si>
  <si>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</si>
  <si>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</si>
  <si>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</si>
  <si>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</si>
  <si>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</si>
  <si>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</si>
  <si>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</si>
  <si>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</si>
  <si>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</si>
  <si>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</si>
  <si>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</si>
  <si>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</si>
  <si>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</si>
  <si>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</si>
  <si>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</si>
  <si>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</si>
  <si>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</si>
  <si>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</si>
  <si>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</si>
  <si>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</si>
  <si>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</si>
  <si>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</si>
  <si>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</si>
  <si>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</si>
  <si>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</si>
  <si>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</si>
  <si>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</si>
  <si>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</si>
  <si>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</si>
  <si>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</si>
  <si>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</si>
  <si>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</si>
  <si>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</si>
  <si>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</si>
  <si>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</si>
  <si>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</si>
  <si>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</si>
  <si>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</si>
  <si>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</si>
  <si>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</si>
  <si>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</si>
  <si>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</si>
  <si>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</si>
  <si>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</si>
  <si>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</si>
  <si>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</si>
  <si>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</si>
  <si>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</si>
  <si>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</si>
  <si>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</si>
  <si>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</si>
  <si>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</si>
  <si>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</si>
  <si>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</si>
  <si>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</si>
  <si>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</si>
  <si>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</si>
  <si>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</si>
  <si>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</si>
  <si>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</si>
  <si>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</si>
  <si>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</si>
  <si>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</si>
  <si>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</si>
  <si>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</si>
  <si>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</si>
  <si>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</si>
  <si>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</si>
  <si>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</si>
  <si>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</si>
  <si>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</si>
  <si>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</si>
  <si>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</si>
  <si>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</si>
  <si>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</si>
  <si>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</si>
  <si>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</si>
  <si>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</si>
  <si>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</si>
  <si>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</si>
  <si>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</si>
  <si>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</si>
  <si>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</si>
  <si>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</si>
  <si>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</si>
  <si>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</si>
  <si>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</si>
  <si>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</si>
  <si>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</si>
  <si>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</si>
  <si>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</si>
  <si>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</si>
  <si>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</si>
  <si>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</si>
  <si>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</si>
  <si>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</si>
  <si>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</si>
  <si>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</si>
  <si>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</si>
  <si>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</si>
  <si>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</si>
  <si>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</si>
  <si>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</si>
  <si>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</si>
  <si>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</si>
  <si>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</si>
  <si>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</si>
  <si>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</si>
  <si>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</si>
  <si>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</si>
  <si>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</si>
  <si>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</si>
  <si>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</si>
  <si>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</si>
  <si>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</si>
  <si>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</si>
  <si>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</si>
  <si>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</si>
  <si>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</si>
  <si>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</si>
  <si>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</si>
  <si>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</si>
  <si>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</si>
  <si>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</si>
  <si>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</si>
  <si>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</si>
  <si>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</si>
  <si>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</si>
  <si>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</si>
  <si>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</si>
  <si>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</si>
  <si>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</si>
  <si>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</si>
  <si>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</si>
  <si>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</si>
  <si>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</si>
  <si>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</si>
  <si>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</si>
  <si>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</si>
  <si>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</si>
  <si>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</si>
  <si>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</si>
  <si>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</si>
  <si>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</si>
  <si>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</si>
  <si>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</si>
  <si>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</si>
  <si>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</si>
  <si>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</si>
  <si>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</si>
  <si>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</si>
  <si>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</si>
  <si>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</si>
  <si>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</si>
  <si>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</si>
  <si>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</si>
  <si>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</si>
  <si>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</si>
  <si>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</si>
  <si>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</si>
  <si>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</si>
  <si>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</si>
  <si>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</si>
  <si>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</si>
  <si>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</si>
  <si>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</si>
  <si>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</si>
  <si>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</si>
  <si>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</si>
  <si>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</si>
  <si>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</si>
  <si>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</si>
  <si>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</si>
  <si>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</si>
  <si>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</si>
  <si>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</si>
  <si>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</si>
  <si>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</si>
  <si>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</si>
  <si>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</si>
  <si>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</si>
  <si>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</si>
  <si>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</si>
  <si>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</si>
  <si>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</si>
  <si>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</si>
  <si>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</si>
  <si>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</si>
  <si>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</si>
  <si>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</si>
  <si>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</si>
  <si>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</si>
  <si>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</si>
  <si>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</si>
  <si>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</si>
  <si>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</si>
  <si>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</si>
  <si>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</si>
  <si>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</si>
  <si>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</si>
  <si>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</si>
  <si>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</si>
  <si>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</si>
  <si>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</si>
  <si>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</si>
  <si>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</si>
  <si>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</si>
  <si>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</si>
  <si>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</si>
  <si>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</si>
  <si>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</si>
  <si>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</si>
  <si>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</si>
  <si>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</si>
  <si>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</si>
  <si>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</si>
  <si>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</si>
  <si>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</si>
  <si>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</si>
  <si>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</si>
  <si>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</si>
  <si>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</si>
  <si>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</si>
  <si>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</si>
  <si>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</si>
  <si>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</si>
  <si>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</si>
  <si>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</si>
  <si>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</si>
  <si>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</si>
  <si>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</si>
  <si>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</si>
  <si>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</si>
  <si>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</si>
  <si>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</si>
  <si>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</si>
  <si>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</si>
  <si>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</si>
  <si>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</si>
  <si>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</si>
  <si>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</si>
  <si>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</si>
  <si>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</si>
  <si>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</si>
  <si>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</si>
  <si>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</si>
  <si>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</si>
  <si>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</si>
  <si>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</si>
  <si>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</si>
  <si>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</si>
  <si>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</si>
  <si>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</si>
  <si>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</si>
  <si>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</si>
  <si>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</si>
  <si>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</si>
  <si>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</si>
  <si>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</si>
  <si>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</si>
  <si>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</si>
  <si>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</si>
  <si>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</si>
  <si>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</si>
  <si>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</si>
  <si>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</si>
  <si>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</si>
  <si>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</si>
  <si>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</si>
  <si>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</si>
  <si>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</si>
  <si>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</si>
  <si>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</si>
  <si>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</si>
  <si>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</si>
  <si>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</si>
  <si>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</si>
  <si>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</si>
  <si>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</si>
  <si>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</si>
  <si>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</si>
  <si>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</si>
  <si>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</si>
  <si>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</si>
  <si>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</si>
  <si>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</si>
  <si>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</si>
  <si>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</si>
  <si>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</si>
  <si>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</si>
  <si>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</si>
  <si>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</si>
  <si>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</si>
  <si>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</si>
  <si>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</si>
  <si>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</si>
  <si>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</si>
  <si>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</si>
  <si>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</si>
  <si>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</si>
  <si>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</si>
  <si>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</si>
  <si>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</si>
  <si>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</si>
  <si>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</si>
  <si>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</si>
  <si>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</si>
  <si>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</si>
  <si>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</si>
  <si>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</si>
  <si>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</si>
  <si>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</si>
  <si>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</si>
  <si>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</si>
  <si>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</si>
  <si>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</si>
  <si>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</si>
  <si>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</si>
  <si>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</si>
  <si>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</si>
  <si>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</si>
  <si>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</si>
  <si>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</si>
  <si>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</si>
  <si>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</si>
  <si>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</si>
  <si>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</si>
  <si>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</si>
  <si>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</si>
  <si>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</si>
  <si>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</si>
  <si>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</si>
  <si>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</si>
  <si>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</si>
  <si>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</si>
  <si>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</si>
  <si>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</si>
  <si>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</si>
  <si>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</si>
  <si>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</si>
  <si>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</si>
  <si>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</si>
  <si>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</si>
  <si>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</si>
  <si>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</si>
  <si>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</si>
  <si>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</si>
  <si>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</si>
  <si>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</si>
  <si>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</si>
  <si>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</si>
  <si>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</si>
  <si>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</si>
  <si>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</si>
  <si>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</si>
  <si>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</si>
  <si>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</si>
  <si>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</si>
  <si>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</si>
  <si>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</si>
  <si>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</si>
  <si>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</si>
  <si>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</si>
  <si>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</si>
  <si>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</si>
  <si>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</si>
  <si>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</si>
  <si>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</si>
  <si>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</si>
  <si>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</si>
  <si>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</si>
  <si>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</si>
  <si>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</si>
  <si>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</si>
  <si>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</si>
  <si>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</si>
  <si>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</si>
  <si>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</si>
  <si>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</si>
  <si>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</si>
  <si>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</si>
  <si>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</si>
  <si>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</si>
  <si>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</si>
  <si>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</si>
  <si>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</si>
  <si>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</si>
  <si>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</si>
  <si>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</si>
  <si>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</si>
  <si>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</si>
  <si>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</si>
  <si>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</si>
  <si>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</si>
  <si>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</si>
  <si>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</si>
  <si>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</si>
  <si>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</si>
  <si>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</si>
  <si>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</si>
  <si>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</si>
  <si>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</si>
  <si>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</si>
  <si>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</si>
  <si>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</si>
  <si>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</si>
  <si>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</si>
  <si>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</si>
  <si>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</si>
  <si>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</si>
  <si>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</si>
  <si>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</si>
  <si>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</si>
  <si>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</si>
  <si>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</si>
  <si>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</si>
  <si>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</si>
  <si>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</si>
  <si>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</si>
  <si>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</si>
  <si>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</si>
  <si>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</si>
  <si>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</si>
  <si>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</si>
  <si>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</si>
  <si>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</si>
  <si>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</si>
  <si>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</si>
  <si>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</si>
  <si>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</si>
  <si>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</si>
  <si>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</si>
  <si>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</si>
  <si>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</si>
  <si>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</si>
  <si>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</si>
  <si>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</si>
  <si>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</si>
  <si>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</si>
  <si>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</si>
  <si>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</si>
  <si>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</si>
  <si>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</si>
  <si>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</si>
  <si>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</si>
  <si>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</si>
  <si>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</si>
  <si>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</si>
  <si>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</si>
  <si>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</si>
  <si>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</si>
  <si>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</si>
  <si>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</si>
  <si>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</si>
  <si>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</si>
  <si>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</si>
  <si>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</si>
  <si>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</si>
  <si>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</si>
  <si>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</si>
  <si>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</si>
  <si>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</si>
  <si>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</si>
  <si>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</si>
  <si>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</si>
  <si>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</si>
  <si>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</si>
  <si>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</si>
  <si>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</si>
  <si>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</si>
  <si>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</si>
  <si>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</si>
  <si>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</si>
  <si>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</si>
  <si>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</si>
  <si>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</si>
  <si>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</si>
  <si>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</si>
  <si>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</si>
  <si>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</si>
  <si>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</si>
  <si>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</si>
  <si>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</si>
  <si>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</si>
  <si>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</si>
  <si>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</si>
  <si>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</si>
  <si>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</si>
  <si>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</si>
  <si>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</si>
  <si>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</si>
  <si>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</si>
  <si>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</si>
  <si>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</si>
  <si>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</si>
  <si>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</si>
  <si>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</si>
  <si>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</si>
  <si>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</si>
  <si>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</si>
  <si>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</si>
  <si>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</si>
  <si>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</si>
  <si>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</si>
  <si>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</si>
  <si>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</si>
  <si>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</si>
  <si>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</si>
  <si>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</si>
  <si>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</si>
  <si>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</si>
  <si>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</si>
  <si>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</si>
  <si>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</si>
  <si>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</si>
  <si>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</si>
  <si>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</si>
  <si>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</si>
  <si>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</si>
  <si>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</si>
  <si>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</si>
  <si>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</si>
  <si>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</si>
  <si>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</si>
  <si>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</si>
  <si>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</si>
  <si>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</si>
  <si>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</si>
  <si>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</si>
  <si>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</si>
  <si>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</si>
  <si>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</si>
  <si>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</si>
  <si>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</si>
  <si>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</si>
  <si>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</si>
  <si>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</si>
  <si>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</si>
  <si>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</si>
  <si>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</si>
  <si>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</si>
  <si>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</si>
  <si>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</si>
  <si>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</si>
  <si>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</si>
  <si>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</si>
  <si>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</si>
  <si>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</si>
  <si>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</si>
  <si>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</si>
  <si>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</si>
  <si>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</si>
  <si>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</si>
  <si>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</si>
  <si>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</si>
  <si>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</si>
  <si>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</si>
  <si>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</si>
  <si>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</si>
  <si>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</si>
  <si>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</si>
  <si>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</si>
  <si>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</si>
  <si>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</si>
  <si>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</si>
  <si>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</si>
  <si>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</si>
  <si>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</si>
  <si>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</si>
  <si>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</si>
  <si>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</si>
  <si>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</si>
  <si>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</si>
  <si>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</si>
  <si>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</si>
  <si>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</si>
  <si>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</si>
  <si>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</si>
  <si>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</si>
  <si>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</si>
  <si>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</si>
  <si>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</si>
  <si>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</si>
  <si>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</si>
  <si>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</si>
  <si>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</si>
  <si>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</si>
  <si>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</si>
  <si>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</si>
  <si>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</si>
  <si>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</si>
  <si>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</si>
  <si>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</si>
  <si>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</si>
  <si>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</si>
  <si>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</si>
  <si>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</si>
  <si>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</si>
  <si>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</si>
  <si>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</si>
  <si>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</si>
  <si>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</si>
  <si>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</si>
  <si>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</si>
  <si>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</si>
  <si>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</si>
  <si>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</si>
  <si>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</si>
  <si>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</si>
  <si>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</si>
  <si>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</si>
  <si>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</si>
  <si>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</si>
  <si>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</si>
  <si>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</si>
  <si>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</si>
  <si>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</si>
  <si>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</si>
  <si>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</si>
  <si>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</si>
  <si>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</si>
  <si>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</si>
  <si>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</si>
  <si>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</si>
  <si>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</si>
  <si>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</si>
  <si>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</si>
  <si>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</si>
  <si>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</si>
  <si>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</si>
  <si>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</si>
  <si>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</si>
  <si>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</si>
  <si>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</si>
  <si>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</si>
  <si>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</si>
  <si>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</si>
  <si>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</si>
  <si>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</si>
  <si>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</si>
  <si>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</si>
  <si>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</si>
  <si>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</si>
  <si>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</si>
  <si>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</si>
  <si>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</si>
  <si>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</si>
  <si>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</si>
  <si>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</si>
  <si>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</si>
  <si>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</si>
  <si>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</si>
  <si>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</si>
  <si>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</si>
  <si>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</si>
  <si>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</si>
  <si>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</si>
  <si>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</si>
  <si>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</si>
  <si>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</si>
  <si>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</si>
  <si>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</si>
  <si>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</si>
  <si>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</si>
  <si>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</si>
  <si>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</si>
  <si>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</si>
  <si>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</si>
  <si>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</si>
  <si>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</si>
  <si>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</si>
  <si>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</si>
  <si>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</si>
  <si>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</si>
  <si>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</si>
  <si>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</si>
  <si>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</si>
  <si>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</si>
  <si>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</si>
  <si>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</si>
  <si>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</si>
  <si>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</si>
  <si>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</si>
  <si>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</si>
  <si>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</si>
  <si>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</si>
  <si>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</si>
  <si>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</si>
  <si>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</si>
  <si>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</si>
  <si>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</si>
  <si>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</si>
  <si>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</si>
  <si>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</si>
  <si>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</si>
  <si>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</si>
  <si>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</si>
  <si>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</si>
  <si>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</si>
  <si>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</si>
  <si>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</si>
  <si>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</si>
  <si>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</si>
  <si>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</si>
  <si>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</si>
  <si>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</si>
  <si>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</si>
  <si>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</si>
  <si>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</si>
  <si>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</si>
  <si>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</si>
  <si>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</si>
  <si>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</si>
  <si>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</si>
  <si>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</si>
  <si>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</si>
  <si>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</si>
  <si>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</si>
  <si>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</si>
  <si>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</si>
  <si>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</si>
  <si>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</si>
  <si>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</si>
  <si>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</si>
  <si>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</si>
  <si>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</si>
  <si>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</si>
  <si>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</si>
  <si>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</si>
  <si>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</si>
  <si>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</si>
  <si>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</si>
  <si>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</si>
  <si>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</si>
  <si>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</si>
  <si>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</si>
  <si>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</si>
  <si>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</si>
  <si>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</si>
  <si>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</si>
  <si>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</si>
  <si>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</si>
  <si>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</si>
  <si>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</si>
  <si>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</si>
  <si>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</si>
  <si>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</si>
  <si>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</si>
  <si>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</si>
  <si>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</si>
  <si>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</si>
  <si>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</si>
  <si>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</si>
  <si>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</si>
  <si>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</si>
  <si>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</si>
  <si>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</si>
  <si>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</si>
  <si>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</si>
  <si>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</si>
  <si>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</si>
  <si>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</si>
  <si>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</si>
  <si>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</si>
  <si>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</si>
  <si>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</si>
  <si>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</si>
  <si>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</si>
  <si>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</si>
  <si>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</si>
  <si>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</si>
  <si>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</si>
  <si>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</si>
  <si>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</si>
  <si>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</si>
  <si>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</si>
  <si>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</si>
  <si>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</si>
  <si>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</si>
  <si>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</si>
  <si>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</si>
  <si>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</si>
  <si>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</si>
  <si>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</si>
  <si>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</si>
  <si>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</si>
  <si>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</si>
  <si>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</si>
  <si>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</si>
  <si>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</si>
  <si>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</si>
  <si>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</si>
  <si>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</si>
  <si>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</si>
  <si>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</si>
  <si>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</si>
  <si>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</si>
  <si>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</si>
  <si>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</si>
  <si>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</si>
  <si>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</si>
  <si>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</si>
  <si>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</si>
  <si>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</si>
  <si>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</si>
  <si>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</si>
  <si>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</si>
  <si>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</si>
  <si>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</si>
  <si>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</si>
  <si>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</si>
  <si>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</si>
  <si>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</si>
  <si>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</si>
  <si>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</si>
  <si>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</si>
  <si>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</si>
  <si>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</si>
  <si>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</si>
  <si>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</si>
  <si>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</si>
  <si>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</si>
  <si>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</si>
  <si>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</si>
  <si>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</si>
  <si>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</si>
  <si>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</si>
  <si>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</si>
  <si>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</si>
  <si>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</si>
  <si>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</si>
  <si>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</si>
  <si>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</si>
  <si>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</si>
  <si>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</si>
  <si>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</si>
  <si>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</si>
  <si>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</si>
  <si>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</si>
  <si>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</si>
  <si>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</si>
  <si>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</si>
  <si>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</si>
  <si>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</si>
  <si>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</si>
  <si>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</si>
  <si>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</si>
  <si>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</si>
  <si>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</si>
  <si>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</si>
  <si>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</si>
  <si>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</si>
  <si>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</si>
  <si>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</si>
  <si>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</si>
  <si>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</si>
  <si>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</si>
  <si>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</si>
  <si>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</si>
  <si>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</si>
  <si>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</si>
  <si>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</si>
  <si>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</si>
  <si>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</si>
  <si>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</si>
  <si>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</si>
  <si>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</si>
  <si>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</si>
  <si>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</si>
  <si>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</si>
  <si>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</si>
  <si>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</si>
  <si>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</si>
  <si>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</si>
  <si>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</si>
  <si>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</si>
  <si>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</si>
  <si>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</si>
  <si>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</si>
  <si>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</si>
  <si>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</si>
  <si>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</si>
  <si>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</si>
  <si>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</si>
  <si>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</si>
  <si>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</si>
  <si>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</si>
  <si>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</si>
  <si>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</si>
  <si>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</si>
  <si>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</si>
  <si>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</si>
  <si>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</si>
  <si>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</si>
  <si>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</si>
  <si>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</si>
  <si>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</si>
  <si>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</si>
  <si>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</si>
  <si>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</si>
  <si>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</si>
  <si>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</si>
  <si>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</si>
  <si>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</si>
  <si>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</si>
  <si>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</si>
  <si>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</si>
  <si>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</si>
  <si>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</si>
  <si>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</si>
  <si>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</si>
  <si>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</si>
  <si>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</si>
  <si>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</si>
  <si>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</si>
  <si>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</si>
  <si>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</si>
  <si>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</si>
  <si>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</si>
  <si>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</si>
  <si>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</si>
  <si>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</si>
  <si>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</si>
  <si>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</si>
  <si>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</si>
  <si>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</si>
  <si>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</si>
  <si>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</si>
  <si>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</si>
  <si>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</si>
  <si>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</si>
  <si>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</si>
  <si>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</si>
  <si>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</si>
  <si>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</si>
  <si>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</si>
  <si>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</si>
  <si>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</si>
  <si>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</si>
  <si>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</si>
  <si>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</si>
  <si>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</si>
  <si>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</si>
  <si>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</si>
  <si>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</si>
  <si>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</si>
  <si>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</si>
  <si>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</si>
  <si>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</si>
  <si>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</si>
  <si>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</si>
  <si>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</si>
  <si>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</si>
  <si>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</si>
  <si>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</si>
  <si>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</si>
  <si>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</si>
  <si>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</si>
  <si>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</si>
  <si>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</si>
  <si>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</si>
  <si>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</si>
  <si>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</si>
  <si>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</si>
  <si>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</si>
  <si>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</si>
  <si>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</si>
  <si>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</si>
  <si>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</si>
  <si>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</si>
  <si>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</si>
  <si>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</si>
  <si>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</si>
  <si>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</si>
  <si>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</si>
  <si>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</si>
  <si>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</si>
  <si>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</si>
  <si>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</si>
  <si>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</si>
  <si>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</si>
  <si>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</si>
  <si>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</si>
  <si>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</si>
  <si>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</si>
  <si>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</si>
  <si>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</si>
  <si>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</si>
  <si>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</si>
  <si>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</si>
  <si>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</si>
  <si>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</si>
  <si>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</si>
  <si>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</si>
  <si>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</si>
  <si>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</si>
  <si>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</si>
  <si>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</si>
  <si>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</si>
  <si>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</si>
  <si>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</si>
  <si>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</si>
  <si>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</si>
  <si>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</si>
  <si>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</si>
  <si>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</si>
  <si>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</si>
  <si>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</si>
  <si>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</si>
  <si>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</si>
  <si>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</si>
  <si>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</si>
  <si>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</si>
  <si>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</si>
  <si>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</si>
  <si>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</si>
  <si>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</si>
  <si>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</si>
  <si>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</si>
  <si>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</si>
  <si>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</si>
  <si>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</si>
  <si>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</si>
  <si>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</si>
  <si>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</si>
  <si>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</si>
  <si>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</si>
  <si>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</si>
  <si>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</si>
  <si>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</si>
  <si>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</si>
  <si>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</si>
  <si>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</si>
  <si>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</si>
  <si>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</si>
  <si>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</si>
  <si>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</si>
  <si>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</si>
  <si>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</si>
  <si>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</si>
  <si>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</si>
  <si>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</si>
  <si>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</si>
  <si>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</si>
  <si>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</si>
  <si>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</si>
  <si>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</si>
  <si>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</si>
  <si>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</si>
  <si>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</si>
  <si>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</si>
  <si>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</si>
  <si>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</si>
  <si>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</si>
  <si>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</si>
  <si>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</si>
  <si>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</si>
  <si>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</si>
  <si>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</si>
  <si>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</si>
  <si>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</si>
  <si>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</si>
  <si>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</si>
  <si>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</si>
  <si>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</si>
  <si>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</si>
  <si>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</si>
  <si>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</si>
  <si>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</si>
  <si>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</si>
  <si>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</si>
  <si>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</si>
  <si>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</si>
  <si>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</si>
  <si>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</si>
  <si>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</si>
  <si>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</si>
  <si>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</si>
  <si>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</si>
  <si>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</si>
  <si>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</si>
  <si>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</si>
  <si>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</si>
  <si>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</si>
  <si>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</si>
  <si>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</si>
  <si>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</si>
  <si>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</si>
  <si>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</si>
  <si>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</si>
  <si>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</si>
  <si>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</si>
  <si>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</si>
  <si>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</si>
  <si>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</si>
  <si>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</si>
  <si>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</si>
  <si>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</si>
  <si>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</si>
  <si>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</si>
  <si>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</si>
  <si>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</si>
  <si>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</si>
  <si>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</si>
  <si>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</si>
  <si>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</si>
  <si>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</si>
  <si>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</si>
  <si>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</si>
  <si>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</si>
  <si>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</si>
  <si>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</si>
  <si>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</si>
  <si>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</si>
  <si>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</si>
  <si>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</si>
  <si>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</si>
  <si>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</si>
  <si>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</si>
  <si>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</si>
  <si>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</si>
  <si>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</si>
  <si>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</si>
  <si>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</si>
  <si>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</si>
  <si>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</si>
  <si>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</si>
  <si>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</si>
  <si>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</si>
  <si>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</si>
  <si>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</si>
  <si>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</si>
  <si>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</si>
  <si>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</si>
  <si>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</si>
  <si>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</si>
  <si>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</si>
  <si>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</si>
  <si>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</si>
  <si>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</si>
  <si>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</si>
  <si>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</si>
  <si>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</si>
  <si>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</si>
  <si>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</si>
  <si>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</si>
  <si>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</si>
  <si>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</si>
  <si>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</si>
  <si>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</si>
  <si>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</si>
  <si>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</si>
  <si>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</si>
  <si>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</si>
  <si>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</si>
  <si>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</si>
  <si>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</si>
  <si>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</si>
  <si>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</si>
  <si>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</si>
  <si>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</si>
  <si>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</si>
  <si>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</si>
  <si>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</si>
  <si>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</si>
  <si>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</si>
  <si>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</si>
  <si>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</si>
  <si>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</si>
  <si>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</si>
  <si>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</si>
  <si>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</si>
  <si>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</si>
  <si>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</si>
  <si>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</si>
  <si>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</si>
  <si>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</si>
  <si>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</si>
  <si>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</si>
  <si>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</si>
  <si>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</si>
  <si>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</si>
  <si>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</si>
  <si>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</si>
  <si>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</si>
  <si>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</si>
  <si>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</si>
  <si>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</si>
  <si>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</si>
  <si>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</si>
  <si>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</si>
  <si>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</si>
  <si>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</si>
  <si>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</si>
  <si>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</si>
  <si>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</si>
  <si>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</si>
  <si>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</si>
  <si>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</si>
  <si>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</si>
  <si>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</si>
  <si>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</si>
  <si>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</si>
  <si>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</si>
  <si>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</si>
  <si>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</si>
  <si>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</si>
  <si>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</si>
  <si>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</si>
  <si>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</si>
  <si>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</si>
  <si>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</si>
  <si>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</si>
  <si>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</si>
  <si>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</si>
  <si>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</si>
  <si>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</si>
  <si>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</si>
  <si>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</si>
  <si>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</si>
  <si>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</si>
  <si>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</si>
  <si>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</si>
  <si>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</si>
  <si>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</si>
  <si>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</si>
  <si>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</si>
  <si>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</si>
  <si>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</si>
  <si>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</si>
  <si>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</si>
  <si>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</si>
  <si>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</si>
  <si>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</si>
  <si>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</si>
  <si>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</si>
  <si>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</si>
  <si>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</si>
  <si>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</si>
  <si>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</si>
  <si>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</si>
  <si>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</si>
  <si>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</si>
  <si>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</si>
  <si>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</si>
  <si>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</si>
  <si>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</si>
  <si>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</si>
  <si>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</si>
  <si>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</si>
  <si>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</si>
  <si>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</si>
  <si>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</si>
  <si>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</si>
  <si>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</si>
  <si>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</si>
  <si>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</si>
  <si>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</si>
  <si>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</si>
  <si>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</si>
  <si>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</si>
  <si>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</si>
  <si>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</si>
  <si>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</si>
  <si>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</si>
  <si>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</si>
  <si>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</si>
  <si>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</si>
  <si>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</si>
  <si>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</si>
  <si>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</si>
  <si>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</si>
  <si>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</si>
  <si>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</si>
  <si>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</si>
  <si>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</si>
  <si>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</si>
  <si>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</si>
  <si>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</si>
  <si>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</si>
  <si>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</si>
  <si>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</si>
  <si>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</si>
  <si>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</si>
  <si>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</si>
  <si>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</si>
  <si>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</si>
  <si>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</si>
  <si>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</si>
  <si>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</si>
  <si>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</si>
  <si>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</si>
  <si>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</si>
  <si>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</si>
  <si>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</si>
  <si>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</si>
  <si>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</si>
  <si>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</si>
  <si>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</si>
  <si>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</si>
  <si>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</si>
  <si>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</si>
  <si>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</si>
  <si>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</si>
  <si>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</si>
  <si>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</si>
  <si>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</si>
  <si>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</si>
  <si>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</si>
  <si>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</si>
  <si>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</si>
  <si>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</si>
  <si>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</si>
  <si>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</si>
  <si>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</si>
  <si>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</si>
  <si>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</si>
  <si>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</si>
  <si>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</si>
  <si>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</si>
  <si>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</si>
  <si>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</si>
  <si>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</si>
  <si>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</si>
  <si>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</si>
  <si>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</si>
  <si>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</si>
  <si>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</si>
  <si>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</si>
  <si>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</si>
  <si>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</si>
  <si>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</si>
  <si>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</si>
  <si>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</si>
  <si>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</si>
  <si>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</si>
  <si>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</si>
  <si>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</si>
  <si>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</si>
  <si>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</si>
  <si>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</si>
  <si>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</si>
  <si>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</si>
  <si>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</si>
  <si>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</si>
  <si>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</si>
  <si>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</si>
  <si>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</si>
  <si>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</si>
  <si>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</si>
  <si>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</si>
  <si>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</si>
  <si>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</si>
  <si>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</si>
  <si>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</si>
  <si>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</si>
  <si>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</si>
  <si>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</si>
  <si>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</si>
  <si>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</si>
  <si>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</si>
  <si>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</si>
  <si>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</si>
  <si>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</si>
  <si>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</si>
  <si>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</si>
  <si>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</si>
  <si>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</si>
  <si>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</si>
  <si>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</si>
  <si>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</si>
  <si>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</si>
  <si>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</si>
  <si>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</si>
  <si>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</si>
  <si>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</si>
  <si>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</si>
  <si>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</si>
  <si>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</si>
  <si>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</si>
  <si>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</si>
  <si>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</si>
  <si>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</si>
  <si>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</si>
  <si>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</si>
  <si>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</si>
  <si>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</si>
  <si>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</si>
  <si>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</si>
  <si>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</si>
  <si>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</si>
  <si>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</si>
  <si>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</si>
  <si>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</si>
  <si>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</si>
  <si>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</si>
  <si>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</si>
  <si>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</si>
  <si>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</si>
  <si>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</si>
  <si>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</si>
  <si>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</si>
  <si>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</si>
  <si>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</si>
  <si>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</si>
  <si>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</si>
  <si>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</si>
  <si>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</si>
  <si>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</si>
  <si>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</si>
  <si>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</si>
  <si>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</si>
  <si>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</si>
  <si>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</si>
  <si>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</si>
  <si>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</si>
  <si>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</si>
  <si>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</si>
  <si>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</si>
  <si>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</si>
  <si>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</si>
  <si>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</si>
  <si>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</si>
  <si>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</si>
  <si>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</si>
  <si>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</si>
  <si>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</si>
  <si>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</si>
  <si>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</si>
  <si>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</si>
  <si>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</si>
  <si>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</si>
  <si>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</si>
  <si>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</si>
  <si>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</si>
  <si>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</si>
  <si>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</si>
  <si>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</si>
  <si>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</si>
  <si>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</si>
  <si>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</si>
  <si>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</si>
  <si>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</si>
  <si>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</si>
  <si>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</si>
  <si>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</si>
  <si>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</si>
  <si>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</si>
  <si>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</si>
  <si>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</si>
  <si>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</si>
  <si>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</si>
  <si>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</si>
  <si>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</si>
  <si>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</si>
  <si>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</si>
  <si>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</si>
  <si>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</si>
  <si>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</si>
  <si>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</si>
  <si>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</si>
  <si>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</si>
  <si>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</si>
  <si>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</si>
  <si>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</si>
  <si>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</si>
  <si>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</si>
  <si>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</si>
  <si>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</si>
  <si>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</si>
  <si>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</si>
  <si>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</si>
  <si>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</si>
  <si>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</si>
  <si>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</si>
  <si>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</si>
  <si>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</si>
  <si>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</si>
  <si>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</si>
  <si>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</si>
  <si>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</si>
  <si>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</si>
  <si>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</si>
  <si>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</si>
  <si>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</si>
  <si>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</si>
  <si>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</si>
  <si>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</si>
  <si>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</si>
  <si>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</si>
  <si>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</si>
  <si>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</si>
  <si>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</si>
  <si>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</si>
  <si>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</si>
  <si>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</si>
  <si>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</si>
  <si>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</si>
  <si>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</si>
  <si>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</si>
  <si>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</si>
  <si>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</si>
  <si>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</si>
  <si>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</si>
  <si>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</si>
  <si>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</si>
  <si>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</si>
  <si>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</si>
  <si>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</si>
  <si>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</si>
  <si>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</si>
  <si>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</si>
  <si>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</si>
  <si>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</si>
  <si>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</si>
  <si>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</si>
  <si>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</si>
  <si>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</si>
  <si>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</si>
  <si>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</si>
  <si>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</si>
  <si>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</si>
  <si>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</si>
  <si>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</si>
  <si>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</si>
  <si>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</si>
  <si>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</si>
  <si>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</si>
  <si>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</si>
  <si>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</si>
  <si>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</si>
  <si>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</si>
  <si>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</si>
  <si>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</si>
  <si>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</si>
  <si>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</si>
  <si>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</si>
  <si>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</si>
  <si>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</si>
  <si>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</si>
  <si>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</si>
  <si>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</si>
  <si>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</si>
  <si>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</si>
  <si>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</si>
  <si>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</si>
  <si>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</si>
  <si>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</si>
  <si>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</si>
  <si>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</si>
  <si>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</si>
  <si>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</si>
  <si>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</si>
  <si>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</si>
  <si>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</si>
  <si>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</si>
  <si>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</si>
  <si>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</si>
  <si>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</si>
  <si>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</si>
  <si>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</si>
  <si>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</si>
  <si>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</si>
  <si>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</si>
  <si>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</si>
  <si>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</si>
  <si>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</si>
  <si>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</si>
  <si>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</si>
  <si>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</si>
  <si>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</si>
  <si>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</si>
  <si>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</si>
  <si>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</si>
  <si>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</si>
  <si>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</si>
  <si>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</si>
  <si>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</si>
  <si>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</si>
  <si>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</si>
  <si>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</si>
  <si>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</si>
  <si>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</si>
  <si>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</si>
  <si>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</si>
  <si>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</si>
  <si>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</si>
  <si>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</si>
  <si>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</si>
  <si>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</si>
  <si>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</si>
  <si>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</si>
  <si>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</si>
  <si>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</si>
  <si>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</si>
  <si>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</si>
  <si>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</si>
  <si>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</si>
  <si>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</si>
  <si>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</si>
  <si>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</si>
  <si>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</si>
  <si>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</si>
  <si>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</si>
  <si>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</si>
  <si>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</si>
  <si>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</si>
  <si>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</si>
  <si>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</si>
  <si>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</si>
  <si>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</si>
  <si>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</si>
  <si>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</si>
  <si>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</si>
  <si>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</si>
  <si>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</si>
  <si>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</si>
  <si>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</si>
  <si>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</si>
  <si>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</si>
  <si>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</si>
  <si>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</si>
  <si>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</si>
  <si>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</si>
  <si>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</si>
  <si>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</si>
  <si>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</si>
  <si>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</si>
  <si>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</si>
  <si>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</si>
  <si>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</si>
  <si>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</si>
  <si>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</si>
  <si>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</si>
  <si>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</si>
  <si>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</si>
  <si>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</si>
  <si>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</si>
  <si>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</si>
  <si>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</si>
  <si>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</si>
  <si>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</si>
  <si>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</si>
  <si>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</si>
  <si>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</si>
  <si>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</si>
  <si>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</si>
  <si>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</si>
  <si>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</si>
  <si>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</si>
  <si>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</si>
  <si>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</si>
  <si>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</si>
  <si>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</si>
  <si>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</si>
  <si>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</si>
  <si>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</si>
  <si>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</si>
  <si>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</si>
  <si>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</si>
  <si>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</si>
  <si>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</si>
  <si>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</si>
  <si>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</si>
  <si>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</si>
  <si>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</si>
  <si>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</si>
  <si>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</si>
  <si>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</si>
  <si>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</si>
  <si>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</si>
  <si>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</si>
  <si>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</si>
  <si>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</si>
  <si>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</si>
  <si>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</si>
  <si>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</si>
  <si>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</si>
  <si>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</si>
  <si>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</si>
  <si>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</si>
  <si>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</si>
  <si>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</si>
  <si>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</si>
  <si>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</si>
  <si>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</si>
  <si>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</si>
  <si>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</si>
  <si>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</si>
  <si>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</si>
  <si>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</si>
  <si>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</si>
  <si>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</si>
  <si>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</si>
  <si>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</si>
  <si>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</si>
  <si>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</si>
  <si>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</si>
  <si>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</si>
  <si>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</si>
  <si>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</si>
  <si>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</si>
  <si>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</si>
  <si>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</si>
  <si>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</si>
  <si>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</si>
  <si>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</si>
  <si>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</si>
  <si>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</si>
  <si>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</si>
  <si>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</si>
  <si>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</si>
  <si>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</si>
  <si>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</si>
  <si>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</si>
  <si>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</si>
  <si>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</si>
  <si>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</si>
  <si>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</si>
  <si>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</si>
  <si>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</si>
  <si>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</si>
  <si>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</si>
  <si>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</si>
  <si>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</si>
  <si>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</si>
  <si>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</si>
  <si>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</si>
  <si>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</si>
  <si>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</si>
  <si>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</si>
  <si>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</si>
  <si>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</si>
  <si>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</si>
  <si>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</si>
  <si>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</si>
  <si>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</si>
  <si>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</si>
  <si>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</si>
  <si>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</si>
  <si>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</si>
  <si>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</si>
  <si>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</si>
  <si>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</si>
  <si>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</si>
  <si>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</si>
  <si>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</si>
  <si>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</si>
  <si>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</si>
  <si>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</si>
  <si>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</si>
  <si>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</si>
  <si>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</si>
  <si>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</si>
  <si>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</si>
  <si>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</si>
  <si>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</si>
  <si>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</si>
  <si>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</si>
  <si>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</si>
  <si>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</si>
  <si>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</si>
  <si>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</si>
  <si>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</si>
  <si>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</si>
  <si>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</si>
  <si>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</si>
  <si>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</si>
  <si>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</si>
  <si>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</si>
  <si>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</si>
  <si>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</si>
  <si>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</si>
  <si>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</si>
  <si>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</si>
  <si>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</si>
  <si>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</si>
  <si>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</si>
  <si>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</si>
  <si>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</si>
  <si>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</si>
  <si>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</si>
  <si>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</si>
  <si>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</si>
  <si>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</si>
  <si>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</si>
  <si>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</si>
  <si>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</si>
  <si>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</si>
  <si>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</si>
  <si>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</si>
  <si>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</si>
  <si>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</si>
  <si>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</si>
  <si>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</si>
  <si>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</si>
  <si>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</si>
  <si>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</si>
  <si>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</si>
  <si>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</si>
  <si>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</si>
  <si>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</si>
  <si>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</si>
  <si>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</si>
  <si>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</si>
  <si>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</si>
  <si>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</si>
  <si>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</si>
  <si>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</si>
  <si>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</si>
  <si>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</si>
  <si>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</si>
  <si>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</si>
  <si>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</si>
  <si>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</si>
  <si>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</si>
  <si>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</si>
  <si>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</si>
  <si>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</si>
  <si>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</si>
  <si>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</si>
  <si>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</si>
  <si>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</si>
  <si>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</si>
  <si>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</si>
  <si>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</si>
  <si>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</si>
  <si>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</si>
  <si>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</si>
  <si>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</si>
  <si>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</si>
  <si>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</si>
  <si>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</si>
  <si>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</si>
  <si>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</si>
  <si>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</si>
  <si>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</si>
  <si>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</si>
  <si>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</si>
  <si>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</si>
  <si>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</si>
  <si>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</si>
  <si>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</si>
  <si>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</si>
  <si>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</si>
  <si>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</si>
  <si>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</si>
  <si>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</si>
  <si>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</si>
  <si>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</si>
  <si>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</si>
  <si>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</si>
  <si>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</si>
  <si>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</si>
  <si>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</si>
  <si>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</si>
  <si>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</si>
  <si>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</si>
  <si>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</si>
  <si>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</si>
  <si>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</si>
  <si>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</si>
  <si>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</si>
  <si>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</si>
  <si>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</si>
  <si>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</si>
  <si>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</si>
  <si>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</si>
  <si>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</si>
  <si>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</si>
  <si>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</si>
  <si>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</si>
  <si>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</si>
  <si>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</si>
  <si>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</si>
  <si>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</si>
  <si>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</si>
  <si>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</si>
  <si>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</si>
  <si>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</si>
  <si>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</si>
  <si>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</si>
  <si>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</si>
  <si>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</si>
  <si>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</si>
  <si>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</si>
  <si>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</si>
  <si>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</si>
  <si>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</si>
  <si>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</si>
  <si>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</si>
  <si>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</si>
  <si>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</si>
  <si>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</si>
  <si>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</si>
  <si>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</si>
  <si>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</si>
  <si>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</si>
  <si>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</si>
  <si>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</si>
  <si>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</si>
  <si>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</si>
  <si>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</si>
  <si>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</si>
  <si>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</si>
  <si>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</si>
  <si>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</si>
  <si>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</si>
  <si>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</si>
  <si>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</si>
  <si>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</si>
  <si>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</si>
  <si>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</si>
  <si>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</si>
  <si>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</si>
  <si>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</si>
  <si>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</si>
  <si>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</si>
  <si>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</si>
  <si>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</si>
  <si>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</si>
  <si>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</si>
  <si>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</si>
  <si>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</si>
  <si>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</si>
  <si>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</si>
  <si>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</si>
  <si>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</si>
  <si>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</si>
  <si>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</si>
  <si>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</si>
  <si>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</si>
  <si>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</si>
  <si>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</si>
  <si>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</si>
  <si>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</si>
  <si>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</si>
  <si>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</si>
  <si>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</si>
  <si>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</si>
  <si>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</si>
  <si>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</si>
  <si>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</si>
  <si>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</si>
  <si>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</si>
  <si>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</si>
  <si>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</si>
  <si>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</si>
  <si>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</si>
  <si>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</si>
  <si>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</si>
  <si>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</si>
  <si>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</si>
  <si>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</si>
  <si>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</si>
  <si>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</si>
  <si>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</si>
  <si>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</si>
  <si>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</si>
  <si>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</si>
  <si>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</si>
  <si>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</si>
  <si>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</si>
  <si>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</si>
  <si>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</si>
  <si>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</si>
  <si>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</si>
  <si>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</si>
  <si>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</si>
  <si>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</si>
  <si>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</si>
  <si>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</si>
  <si>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</si>
  <si>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</si>
  <si>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</si>
  <si>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</si>
  <si>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</si>
  <si>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</si>
  <si>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</si>
  <si>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</si>
  <si>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</si>
  <si>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</si>
  <si>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</si>
  <si>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</si>
  <si>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</si>
  <si>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</si>
  <si>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</si>
  <si>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</si>
  <si>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</si>
  <si>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</si>
  <si>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</si>
  <si>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</si>
  <si>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</si>
  <si>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</si>
  <si>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</si>
  <si>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</si>
  <si>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</si>
  <si>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</si>
  <si>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</si>
  <si>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</si>
  <si>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</si>
  <si>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</si>
  <si>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</si>
  <si>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</si>
  <si>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</si>
  <si>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</si>
  <si>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</si>
  <si>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</si>
  <si>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</si>
  <si>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</si>
  <si>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</si>
  <si>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</si>
  <si>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</si>
  <si>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</si>
  <si>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</si>
  <si>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</si>
  <si>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</si>
  <si>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</si>
  <si>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</si>
  <si>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</si>
  <si>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</si>
  <si>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</si>
  <si>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</si>
  <si>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</si>
  <si>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</si>
  <si>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</si>
  <si>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</si>
  <si>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</si>
  <si>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</si>
  <si>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</si>
  <si>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</si>
  <si>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</si>
  <si>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</si>
  <si>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</si>
  <si>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</si>
  <si>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</si>
  <si>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</si>
  <si>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</si>
  <si>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</si>
  <si>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</si>
  <si>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</si>
  <si>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</si>
  <si>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</si>
  <si>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</si>
  <si>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</si>
  <si>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</si>
  <si>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</si>
  <si>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</si>
  <si>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</si>
  <si>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</si>
  <si>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</si>
  <si>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</si>
  <si>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</si>
  <si>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</si>
  <si>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</si>
  <si>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</si>
  <si>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</si>
  <si>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</si>
  <si>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</si>
  <si>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</si>
  <si>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</si>
  <si>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</si>
  <si>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</si>
  <si>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</si>
  <si>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</si>
  <si>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</si>
  <si>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</si>
  <si>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</si>
  <si>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</si>
  <si>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</si>
  <si>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</si>
  <si>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</si>
  <si>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</si>
  <si>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</si>
  <si>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</si>
  <si>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</si>
  <si>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</si>
  <si>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</si>
  <si>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</si>
  <si>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</si>
  <si>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</si>
  <si>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</si>
  <si>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</si>
  <si>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</si>
  <si>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</si>
  <si>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</si>
  <si>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</si>
  <si>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</si>
  <si>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</si>
  <si>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</si>
  <si>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</si>
  <si>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</si>
  <si>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</si>
  <si>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</si>
  <si>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</si>
  <si>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</si>
  <si>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</si>
  <si>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</si>
  <si>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</si>
  <si>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</si>
  <si>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</si>
  <si>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</si>
  <si>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</si>
  <si>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</si>
  <si>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</si>
  <si>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</si>
  <si>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</si>
  <si>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</si>
  <si>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</si>
  <si>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</si>
  <si>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</si>
  <si>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</si>
  <si>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</si>
  <si>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</si>
  <si>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</si>
  <si>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</si>
  <si>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</si>
  <si>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</si>
  <si>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</si>
  <si>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</si>
  <si>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</si>
  <si>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</si>
  <si>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</si>
  <si>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</si>
  <si>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</si>
  <si>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</si>
  <si>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</si>
  <si>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</si>
  <si>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</si>
  <si>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</si>
  <si>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</si>
  <si>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</si>
  <si>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</si>
  <si>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</si>
  <si>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</si>
  <si>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</si>
  <si>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</si>
  <si>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</si>
  <si>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</si>
  <si>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</si>
  <si>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</si>
  <si>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</si>
  <si>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</si>
  <si>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</si>
  <si>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</si>
  <si>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</si>
  <si>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</si>
  <si>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</si>
  <si>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</si>
  <si>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</si>
  <si>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</si>
  <si>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</si>
  <si>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</si>
  <si>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</si>
  <si>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</si>
  <si>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</si>
  <si>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</si>
  <si>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</si>
  <si>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</si>
  <si>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</si>
  <si>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</si>
  <si>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</si>
  <si>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</si>
  <si>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</si>
  <si>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</si>
  <si>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</si>
  <si>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</si>
  <si>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</si>
  <si>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</si>
  <si>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</si>
  <si>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</si>
  <si>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</si>
  <si>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</si>
  <si>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</si>
  <si>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</si>
  <si>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</si>
  <si>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</si>
  <si>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</si>
  <si>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</si>
  <si>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</si>
  <si>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</si>
  <si>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</si>
  <si>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</si>
  <si>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</si>
  <si>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</si>
  <si>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</si>
  <si>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</si>
  <si>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</si>
  <si>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</si>
  <si>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</si>
  <si>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</si>
  <si>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</si>
  <si>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</si>
  <si>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</si>
  <si>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</si>
  <si>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</si>
  <si>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</si>
  <si>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</si>
  <si>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</si>
  <si>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</si>
  <si>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</si>
  <si>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</si>
  <si>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</si>
  <si>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</si>
  <si>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</si>
  <si>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</si>
  <si>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</si>
  <si>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</si>
  <si>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</si>
  <si>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</si>
  <si>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</si>
  <si>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</si>
  <si>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</si>
  <si>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</si>
  <si>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</si>
  <si>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</si>
  <si>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</si>
  <si>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</si>
  <si>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</si>
  <si>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</si>
  <si>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</si>
  <si>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</si>
  <si>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</si>
  <si>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</si>
  <si>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</si>
  <si>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</si>
  <si>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</si>
  <si>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</si>
  <si>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</si>
  <si>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</si>
  <si>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</si>
  <si>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</si>
  <si>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</si>
  <si>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</si>
  <si>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</si>
  <si>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</si>
  <si>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</si>
  <si>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</si>
  <si>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</si>
  <si>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</si>
  <si>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</si>
  <si>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</si>
  <si>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</si>
  <si>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</si>
  <si>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</si>
  <si>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</si>
  <si>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</si>
  <si>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</si>
  <si>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</si>
  <si>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</si>
  <si>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</si>
  <si>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</si>
  <si>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</si>
  <si>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</si>
  <si>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</si>
  <si>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</si>
  <si>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</si>
  <si>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</si>
  <si>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</si>
  <si>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</si>
  <si>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</si>
  <si>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</si>
  <si>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</si>
  <si>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</si>
  <si>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</si>
  <si>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</si>
  <si>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</si>
  <si>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</si>
  <si>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</si>
  <si>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</si>
  <si>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</si>
  <si>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</si>
  <si>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</si>
  <si>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</si>
  <si>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</si>
  <si>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</si>
  <si>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</si>
  <si>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</si>
  <si>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</si>
  <si>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</si>
  <si>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</si>
  <si>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</si>
  <si>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</si>
  <si>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</si>
  <si>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</si>
  <si>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</si>
  <si>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</si>
  <si>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</si>
  <si>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</si>
  <si>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</si>
  <si>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</si>
  <si>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</si>
  <si>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</si>
  <si>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</si>
  <si>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</si>
  <si>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</si>
  <si>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</si>
  <si>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</si>
  <si>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</si>
  <si>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</si>
  <si>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</si>
  <si>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</si>
  <si>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</si>
  <si>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</si>
  <si>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</si>
  <si>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</si>
  <si>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</si>
  <si>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</si>
  <si>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</si>
  <si>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</si>
  <si>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</si>
  <si>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</si>
  <si>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</si>
  <si>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</si>
  <si>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</si>
  <si>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</si>
  <si>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</si>
  <si>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</si>
  <si>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</si>
  <si>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</si>
  <si>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</si>
  <si>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</si>
  <si>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</si>
  <si>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</si>
  <si>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</si>
  <si>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</si>
  <si>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</si>
  <si>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</si>
  <si>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</si>
  <si>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</si>
  <si>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</si>
  <si>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</si>
  <si>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</si>
  <si>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</si>
  <si>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</si>
  <si>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</si>
  <si>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</si>
  <si>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</si>
  <si>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</si>
  <si>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</si>
  <si>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</si>
  <si>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</si>
  <si>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</si>
  <si>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</si>
  <si>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</si>
  <si>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</si>
  <si>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</si>
  <si>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</si>
  <si>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</si>
  <si>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</si>
  <si>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</si>
  <si>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</si>
  <si>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</si>
  <si>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</si>
  <si>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</si>
  <si>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</si>
  <si>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</si>
  <si>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</si>
  <si>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</si>
  <si>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</si>
  <si>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</si>
  <si>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</si>
  <si>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</si>
  <si>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</si>
  <si>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</si>
  <si>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</si>
  <si>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</si>
  <si>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</si>
  <si>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</si>
  <si>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</si>
  <si>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</si>
  <si>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</si>
  <si>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</si>
  <si>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</si>
  <si>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</si>
  <si>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</si>
  <si>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</si>
  <si>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</si>
  <si>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</si>
  <si>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</si>
  <si>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</si>
  <si>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</si>
  <si>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</si>
  <si>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</si>
  <si>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</si>
  <si>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</si>
  <si>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</si>
  <si>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</si>
  <si>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</si>
  <si>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</si>
  <si>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</si>
  <si>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</si>
  <si>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</si>
  <si>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</si>
  <si>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</si>
  <si>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</si>
  <si>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</si>
  <si>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</si>
  <si>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</si>
  <si>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</si>
  <si>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</si>
  <si>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</si>
  <si>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</si>
  <si>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</si>
  <si>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</si>
  <si>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</si>
  <si>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</si>
  <si>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</si>
  <si>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</si>
  <si>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</si>
  <si>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</si>
  <si>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</si>
  <si>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</si>
  <si>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</si>
  <si>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</si>
  <si>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</si>
  <si>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</si>
  <si>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</si>
  <si>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</si>
  <si>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</si>
  <si>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</si>
  <si>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</si>
  <si>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</si>
  <si>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</si>
  <si>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</si>
  <si>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</si>
  <si>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</si>
  <si>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</si>
  <si>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</si>
  <si>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</si>
  <si>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</si>
  <si>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</si>
  <si>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</si>
  <si>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</si>
  <si>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</si>
  <si>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</si>
  <si>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</si>
  <si>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</si>
  <si>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</si>
  <si>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</si>
  <si>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</si>
  <si>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</si>
  <si>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</si>
  <si>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</si>
  <si>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</si>
  <si>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</si>
  <si>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</si>
  <si>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</si>
  <si>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</si>
  <si>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</si>
  <si>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</si>
  <si>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</si>
  <si>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</si>
  <si>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</si>
  <si>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</si>
  <si>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</si>
  <si>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</si>
  <si>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</si>
  <si>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</si>
  <si>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</si>
  <si>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</si>
  <si>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</si>
  <si>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</si>
  <si>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</si>
  <si>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</si>
  <si>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</si>
  <si>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</si>
  <si>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</si>
  <si>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</si>
  <si>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</si>
  <si>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</si>
  <si>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</si>
  <si>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</si>
  <si>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</si>
  <si>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</si>
  <si>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</si>
  <si>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</si>
  <si>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</si>
  <si>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</si>
  <si>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</si>
  <si>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</si>
  <si>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</si>
  <si>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</si>
  <si>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</si>
  <si>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</si>
  <si>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</si>
  <si>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</si>
  <si>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</si>
  <si>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</si>
  <si>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</si>
  <si>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</si>
  <si>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</si>
  <si>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</si>
  <si>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</si>
  <si>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</si>
  <si>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</si>
  <si>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</si>
  <si>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</si>
  <si>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</si>
  <si>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</si>
  <si>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</si>
  <si>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</si>
  <si>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</si>
  <si>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</si>
  <si>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</si>
  <si>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</si>
  <si>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</si>
  <si>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</si>
  <si>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</si>
  <si>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</si>
  <si>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</si>
  <si>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</si>
  <si>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</si>
  <si>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</si>
  <si>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</si>
  <si>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</si>
  <si>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</si>
  <si>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</si>
  <si>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</si>
  <si>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</si>
  <si>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</si>
  <si>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</si>
  <si>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</si>
  <si>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</si>
  <si>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</si>
  <si>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</si>
  <si>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</si>
  <si>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</si>
  <si>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</si>
  <si>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</si>
  <si>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</si>
  <si>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</si>
  <si>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</si>
  <si>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</si>
  <si>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</si>
  <si>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</si>
  <si>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</si>
  <si>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</si>
  <si>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</si>
  <si>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</si>
  <si>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</si>
  <si>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</si>
  <si>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</si>
  <si>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</si>
  <si>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</si>
  <si>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</si>
  <si>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</si>
  <si>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</si>
  <si>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</si>
  <si>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</si>
  <si>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</si>
  <si>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</si>
  <si>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</si>
  <si>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</si>
  <si>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</si>
  <si>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</si>
  <si>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</si>
  <si>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</si>
  <si>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</si>
  <si>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</si>
  <si>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</si>
  <si>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</si>
  <si>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</si>
  <si>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</si>
  <si>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</si>
  <si>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</si>
  <si>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</si>
  <si>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</si>
  <si>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</si>
  <si>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</si>
  <si>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</si>
  <si>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</si>
  <si>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</si>
  <si>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</si>
  <si>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</si>
  <si>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</si>
  <si>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</si>
  <si>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</si>
  <si>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</si>
  <si>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</si>
  <si>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</si>
  <si>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</si>
  <si>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</si>
  <si>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</si>
  <si>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</si>
  <si>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</si>
  <si>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</si>
  <si>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</si>
  <si>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</si>
  <si>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</si>
  <si>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</si>
  <si>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</si>
  <si>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</si>
  <si>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</si>
  <si>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</si>
  <si>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</si>
  <si>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</si>
  <si>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</si>
  <si>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</si>
  <si>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</si>
  <si>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</si>
  <si>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</si>
  <si>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</si>
  <si>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</si>
  <si>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</si>
  <si>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</si>
  <si>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</si>
  <si>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</si>
  <si>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</si>
  <si>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</si>
  <si>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</si>
  <si>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</si>
  <si>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</si>
  <si>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</si>
  <si>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</si>
  <si>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</si>
  <si>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</si>
  <si>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</si>
  <si>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</si>
  <si>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</si>
  <si>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</si>
  <si>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</si>
  <si>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</si>
  <si>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</si>
  <si>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</si>
  <si>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</si>
  <si>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</si>
  <si>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</si>
  <si>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</si>
  <si>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</si>
  <si>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</si>
  <si>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</si>
  <si>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</si>
  <si>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</si>
  <si>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</si>
  <si>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</si>
  <si>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</si>
  <si>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</si>
  <si>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</si>
  <si>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</si>
  <si>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</si>
  <si>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</si>
  <si>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</si>
  <si>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</si>
  <si>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</si>
  <si>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</si>
  <si>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</si>
  <si>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</si>
  <si>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</si>
  <si>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</si>
  <si>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</si>
  <si>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</si>
  <si>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</si>
  <si>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</si>
  <si>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</si>
  <si>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</si>
  <si>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</si>
  <si>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</si>
  <si>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</si>
  <si>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</si>
  <si>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</si>
  <si>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</si>
  <si>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</si>
  <si>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</si>
  <si>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</si>
  <si>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</si>
  <si>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</si>
  <si>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</si>
  <si>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</si>
  <si>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</si>
  <si>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</si>
  <si>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</si>
  <si>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</si>
  <si>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</si>
  <si>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</si>
  <si>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</si>
  <si>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</si>
  <si>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</si>
  <si>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</si>
  <si>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</si>
  <si>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</si>
  <si>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</si>
  <si>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</si>
  <si>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</si>
  <si>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</si>
  <si>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</si>
  <si>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</si>
  <si>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</si>
  <si>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</si>
  <si>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</si>
  <si>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</si>
  <si>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</si>
  <si>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</si>
  <si>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</si>
  <si>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</si>
  <si>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</si>
  <si>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</si>
  <si>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</si>
  <si>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</si>
  <si>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</si>
  <si>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</si>
  <si>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</si>
  <si>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</si>
  <si>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</si>
  <si>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</si>
  <si>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</si>
  <si>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</si>
  <si>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</si>
  <si>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</si>
  <si>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</si>
  <si>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</si>
  <si>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</si>
  <si>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</si>
  <si>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</si>
  <si>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</si>
  <si>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</si>
  <si>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</si>
  <si>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</si>
  <si>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</si>
  <si>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</si>
  <si>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</si>
  <si>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</si>
  <si>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</si>
  <si>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</si>
  <si>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</si>
  <si>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</si>
  <si>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</si>
  <si>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</si>
  <si>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</si>
  <si>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</si>
  <si>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</si>
  <si>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</si>
  <si>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</si>
  <si>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</si>
  <si>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</si>
  <si>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</si>
  <si>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</si>
  <si>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</si>
  <si>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</si>
  <si>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</si>
  <si>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</si>
  <si>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</si>
  <si>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</si>
  <si>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</si>
  <si>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</si>
  <si>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</si>
  <si>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</si>
  <si>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</si>
  <si>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</si>
  <si>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</si>
  <si>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</si>
  <si>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</si>
  <si>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</si>
  <si>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</si>
  <si>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</si>
  <si>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</si>
  <si>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</si>
  <si>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</si>
  <si>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</si>
  <si>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</si>
  <si>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</si>
  <si>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</si>
  <si>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</si>
  <si>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</si>
  <si>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</si>
  <si>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</si>
  <si>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</si>
  <si>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</si>
  <si>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</si>
  <si>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</si>
  <si>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</si>
  <si>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</si>
  <si>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</si>
  <si>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</si>
  <si>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</si>
  <si>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</si>
  <si>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</si>
  <si>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</si>
  <si>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</si>
  <si>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</si>
  <si>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</si>
  <si>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</si>
  <si>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</si>
  <si>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</si>
  <si>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</si>
  <si>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</si>
  <si>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</si>
  <si>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</si>
  <si>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</si>
  <si>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</si>
  <si>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</si>
  <si>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</si>
  <si>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</si>
  <si>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</si>
  <si>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</si>
  <si>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</si>
  <si>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</si>
  <si>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</si>
  <si>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</si>
  <si>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</si>
  <si>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</si>
  <si>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</si>
  <si>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</si>
  <si>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</si>
  <si>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</si>
  <si>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</si>
  <si>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</si>
  <si>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</si>
  <si>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</si>
  <si>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</si>
  <si>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</si>
  <si>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</si>
  <si>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</si>
  <si>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</si>
  <si>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</si>
  <si>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</si>
  <si>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</si>
  <si>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</si>
  <si>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</si>
  <si>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</si>
  <si>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</si>
  <si>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</si>
  <si>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</si>
  <si>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</si>
  <si>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</si>
  <si>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</si>
  <si>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</si>
  <si>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</si>
  <si>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</si>
  <si>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</si>
  <si>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</si>
  <si>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</si>
  <si>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</si>
  <si>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</si>
  <si>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</si>
  <si>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</si>
  <si>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</si>
  <si>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</si>
  <si>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</si>
  <si>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</si>
  <si>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</si>
  <si>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</si>
  <si>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</si>
  <si>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</si>
  <si>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</si>
  <si>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</si>
  <si>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</si>
  <si>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</si>
  <si>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</si>
  <si>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</si>
  <si>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</si>
  <si>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</si>
  <si>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</si>
  <si>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</si>
  <si>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</si>
  <si>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</si>
  <si>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</si>
  <si>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</si>
  <si>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</si>
  <si>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</si>
  <si>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</si>
  <si>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</si>
  <si>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</si>
  <si>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</si>
  <si>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</si>
  <si>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</si>
  <si>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</si>
  <si>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</si>
  <si>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</si>
  <si>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</si>
  <si>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</si>
  <si>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</si>
  <si>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</si>
  <si>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</si>
  <si>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</si>
  <si>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</si>
  <si>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</si>
  <si>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</si>
  <si>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</si>
  <si>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</si>
  <si>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</si>
  <si>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</si>
  <si>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</si>
  <si>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</si>
  <si>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</si>
  <si>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</si>
  <si>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</si>
  <si>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</si>
  <si>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</si>
  <si>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</si>
  <si>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</si>
  <si>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</si>
  <si>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</si>
  <si>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</si>
  <si>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</si>
  <si>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</si>
  <si>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</si>
  <si>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</si>
  <si>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</si>
  <si>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</si>
  <si>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</si>
  <si>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</si>
  <si>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</si>
  <si>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</si>
  <si>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</si>
  <si>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</si>
  <si>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</si>
  <si>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</si>
  <si>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</si>
  <si>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</si>
  <si>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</si>
  <si>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</si>
  <si>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</si>
  <si>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</si>
  <si>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</si>
  <si>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</si>
  <si>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</si>
  <si>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</si>
  <si>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</si>
  <si>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</si>
  <si>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</si>
  <si>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</si>
  <si>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</si>
  <si>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</si>
  <si>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</si>
  <si>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</si>
  <si>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</si>
  <si>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</si>
  <si>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</si>
  <si>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</si>
  <si>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</si>
  <si>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</si>
  <si>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</si>
  <si>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</si>
  <si>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</si>
  <si>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</si>
  <si>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</si>
  <si>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</si>
  <si>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</si>
  <si>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</si>
  <si>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</si>
  <si>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</si>
  <si>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</si>
  <si>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</si>
  <si>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</si>
  <si>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</si>
  <si>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</si>
  <si>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</si>
  <si>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</si>
  <si>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</si>
  <si>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</si>
  <si>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</si>
  <si>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</si>
  <si>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</si>
  <si>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</si>
  <si>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</si>
  <si>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</si>
  <si>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</si>
  <si>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</si>
  <si>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</si>
  <si>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</si>
  <si>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</si>
  <si>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</si>
  <si>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</si>
  <si>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</si>
  <si>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</si>
  <si>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</si>
  <si>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</si>
  <si>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</si>
  <si>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</si>
  <si>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</si>
  <si>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</si>
  <si>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</si>
  <si>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</si>
  <si>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</si>
  <si>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</si>
  <si>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</si>
  <si>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</si>
  <si>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</si>
  <si>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</si>
  <si>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</si>
  <si>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</si>
  <si>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</si>
  <si>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</si>
  <si>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</si>
  <si>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</si>
  <si>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</si>
  <si>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</si>
  <si>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</si>
  <si>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</si>
  <si>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</si>
  <si>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</si>
  <si>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</si>
  <si>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</si>
  <si>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</si>
  <si>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</si>
  <si>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</si>
  <si>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</si>
  <si>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</si>
  <si>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</si>
  <si>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</si>
  <si>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</si>
  <si>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</si>
  <si>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</si>
  <si>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</si>
  <si>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</si>
  <si>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</si>
  <si>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</si>
  <si>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</si>
  <si>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</si>
  <si>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</si>
  <si>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</si>
  <si>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</si>
  <si>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</si>
  <si>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</si>
  <si>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</si>
  <si>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</si>
  <si>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</si>
  <si>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</si>
  <si>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</si>
  <si>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</si>
  <si>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</si>
  <si>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</si>
  <si>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</si>
  <si>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</si>
  <si>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</si>
  <si>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</si>
  <si>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</si>
  <si>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</si>
  <si>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</si>
  <si>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</si>
  <si>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</si>
  <si>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</si>
  <si>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</si>
  <si>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</si>
  <si>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</si>
  <si>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</si>
  <si>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</si>
  <si>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</si>
  <si>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</si>
  <si>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</si>
  <si>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</si>
  <si>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</si>
  <si>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</si>
  <si>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</si>
  <si>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</si>
  <si>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</si>
  <si>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</si>
  <si>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</si>
  <si>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</si>
  <si>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</si>
  <si>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</si>
  <si>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</si>
  <si>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</si>
  <si>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</si>
  <si>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</si>
  <si>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</si>
  <si>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</si>
  <si>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</si>
  <si>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</si>
  <si>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</si>
  <si>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</si>
  <si>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</si>
  <si>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</si>
  <si>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</si>
  <si>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</si>
  <si>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</si>
  <si>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</si>
  <si>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</si>
  <si>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</si>
  <si>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</si>
  <si>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</si>
  <si>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</si>
  <si>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</si>
  <si>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</si>
  <si>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</si>
  <si>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</si>
  <si>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</si>
  <si>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</si>
  <si>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</si>
  <si>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</si>
  <si>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</si>
  <si>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</si>
  <si>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</si>
  <si>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</si>
  <si>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</si>
  <si>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</si>
  <si>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</si>
  <si>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</si>
  <si>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</si>
  <si>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</si>
  <si>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</si>
  <si>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</si>
  <si>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</si>
  <si>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</si>
  <si>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</si>
  <si>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</si>
  <si>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</si>
  <si>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</si>
  <si>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</si>
  <si>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</si>
  <si>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</si>
  <si>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</si>
  <si>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</si>
  <si>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</si>
  <si>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</si>
  <si>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</si>
  <si>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</si>
  <si>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</si>
  <si>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</si>
  <si>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</si>
  <si>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</si>
  <si>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</si>
  <si>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</si>
  <si>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</si>
  <si>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</si>
  <si>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</si>
  <si>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</si>
  <si>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</si>
  <si>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</si>
  <si>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</si>
  <si>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</si>
  <si>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</si>
  <si>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</si>
  <si>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</si>
  <si>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</si>
  <si>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</si>
  <si>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</si>
  <si>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</si>
  <si>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</si>
  <si>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</si>
  <si>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</si>
  <si>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</si>
  <si>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</si>
  <si>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</si>
  <si>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</si>
  <si>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</si>
  <si>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</si>
  <si>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</si>
  <si>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</si>
  <si>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</si>
  <si>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</si>
  <si>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</si>
  <si>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</si>
  <si>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</si>
  <si>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</si>
  <si>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</si>
  <si>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</si>
  <si>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</si>
  <si>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</si>
  <si>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</si>
  <si>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</si>
  <si>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</si>
  <si>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</si>
  <si>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</si>
  <si>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</si>
  <si>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</si>
  <si>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</si>
  <si>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</si>
  <si>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</si>
  <si>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</si>
  <si>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</si>
  <si>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</si>
  <si>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</si>
  <si>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</si>
  <si>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</si>
  <si>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</si>
  <si>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</si>
  <si>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</si>
  <si>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</si>
  <si>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</si>
  <si>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</si>
  <si>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</si>
  <si>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</si>
  <si>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</si>
  <si>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</si>
  <si>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</si>
  <si>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</si>
  <si>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</si>
  <si>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</si>
  <si>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</si>
  <si>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</si>
  <si>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</si>
  <si>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</si>
  <si>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</si>
  <si>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</si>
  <si>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</si>
  <si>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</si>
  <si>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</si>
  <si>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</si>
  <si>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</si>
  <si>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</si>
  <si>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</si>
  <si>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</si>
  <si>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</si>
  <si>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</si>
  <si>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</si>
  <si>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</si>
  <si>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</si>
  <si>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</si>
  <si>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</si>
  <si>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</si>
  <si>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</si>
  <si>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</si>
  <si>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</si>
  <si>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</si>
  <si>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</si>
  <si>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</si>
  <si>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</si>
  <si>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</si>
  <si>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</si>
  <si>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</si>
  <si>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</si>
  <si>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</si>
  <si>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</si>
  <si>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</si>
  <si>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</si>
  <si>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</si>
  <si>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</si>
  <si>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</si>
  <si>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</si>
  <si>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</si>
  <si>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</si>
  <si>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</si>
  <si>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</si>
  <si>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</si>
  <si>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</si>
  <si>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</si>
  <si>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</si>
  <si>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</si>
  <si>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</si>
  <si>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</si>
  <si>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</si>
  <si>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</si>
  <si>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</si>
  <si>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</si>
  <si>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</si>
  <si>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</si>
  <si>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</si>
  <si>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</si>
  <si>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</si>
  <si>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</si>
  <si>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</si>
  <si>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</si>
  <si>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</si>
  <si>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</si>
  <si>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</si>
  <si>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</si>
  <si>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</si>
  <si>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</si>
  <si>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</si>
  <si>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</si>
  <si>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</si>
  <si>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</si>
  <si>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</si>
  <si>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</si>
  <si>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</si>
  <si>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</si>
  <si>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</si>
  <si>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</si>
  <si>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</si>
  <si>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</si>
  <si>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</si>
  <si>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</si>
  <si>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</si>
  <si>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</si>
  <si>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</si>
  <si>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</si>
  <si>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</si>
  <si>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</si>
  <si>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</si>
  <si>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</si>
  <si>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</si>
  <si>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</si>
  <si>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</si>
  <si>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</si>
  <si>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</si>
  <si>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</si>
  <si>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</si>
  <si>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</si>
  <si>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</si>
  <si>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</si>
  <si>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</si>
  <si>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</si>
  <si>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</si>
  <si>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</si>
  <si>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</si>
  <si>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</si>
  <si>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</si>
  <si>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</si>
  <si>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</si>
  <si>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</si>
  <si>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</si>
  <si>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</si>
  <si>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</si>
  <si>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</si>
  <si>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</si>
  <si>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</si>
  <si>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</si>
  <si>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</si>
  <si>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</si>
  <si>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</si>
  <si>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</si>
  <si>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</si>
  <si>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</si>
  <si>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</si>
  <si>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</si>
  <si>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</si>
  <si>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</si>
  <si>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</si>
  <si>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</si>
  <si>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</si>
  <si>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</si>
  <si>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</si>
  <si>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</si>
  <si>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</si>
  <si>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</si>
  <si>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</si>
  <si>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</si>
  <si>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</si>
  <si>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</si>
  <si>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</si>
  <si>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</si>
  <si>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</si>
  <si>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</si>
  <si>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</si>
  <si>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</si>
  <si>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</si>
  <si>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</si>
  <si>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</si>
  <si>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</si>
  <si>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</si>
  <si>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</si>
  <si>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</si>
  <si>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</si>
  <si>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</si>
  <si>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</si>
  <si>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</si>
  <si>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</si>
  <si>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</si>
  <si>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</si>
  <si>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</si>
  <si>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</si>
  <si>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</si>
  <si>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</si>
  <si>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</si>
  <si>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</si>
  <si>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</si>
  <si>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</si>
  <si>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</si>
  <si>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</si>
  <si>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</si>
  <si>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</si>
  <si>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</si>
  <si>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</si>
  <si>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</si>
  <si>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</si>
  <si>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</si>
  <si>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</si>
  <si>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</si>
  <si>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</si>
  <si>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</si>
  <si>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</si>
  <si>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</si>
  <si>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</si>
  <si>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</si>
  <si>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</si>
  <si>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</si>
  <si>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</si>
  <si>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</si>
  <si>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</si>
  <si>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</si>
  <si>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</si>
  <si>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</si>
  <si>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</si>
  <si>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</si>
  <si>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</si>
  <si>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</si>
  <si>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</si>
  <si>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</si>
  <si>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</si>
  <si>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</si>
  <si>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</si>
  <si>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</si>
  <si>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</si>
  <si>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</si>
  <si>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</si>
  <si>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</si>
  <si>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</si>
  <si>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</si>
  <si>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</si>
  <si>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</si>
  <si>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</si>
  <si>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</si>
  <si>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</si>
  <si>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</si>
  <si>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</si>
  <si>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</si>
  <si>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</si>
  <si>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</si>
  <si>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</si>
  <si>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</si>
  <si>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</si>
  <si>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</si>
  <si>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</si>
  <si>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</si>
  <si>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</si>
  <si>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</si>
  <si>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</si>
  <si>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</si>
  <si>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</si>
  <si>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</si>
  <si>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</si>
  <si>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</si>
  <si>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</si>
  <si>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</si>
  <si>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</si>
  <si>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</si>
  <si>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</si>
  <si>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</si>
  <si>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</si>
  <si>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</si>
  <si>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</si>
  <si>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</si>
  <si>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</si>
  <si>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</si>
  <si>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</si>
  <si>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</si>
  <si>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</si>
  <si>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</si>
  <si>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</si>
  <si>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</si>
  <si>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</si>
  <si>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</si>
  <si>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</si>
  <si>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</si>
  <si>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</si>
  <si>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</si>
  <si>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</si>
  <si>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</si>
  <si>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</si>
  <si>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</si>
  <si>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</si>
  <si>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</si>
  <si>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</si>
  <si>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</si>
  <si>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</si>
  <si>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</si>
  <si>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</si>
  <si>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</si>
  <si>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</si>
  <si>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</si>
  <si>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</si>
  <si>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</si>
  <si>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</si>
  <si>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</si>
  <si>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</si>
  <si>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</si>
  <si>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</si>
  <si>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</si>
  <si>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</si>
  <si>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</si>
  <si>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</si>
  <si>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</si>
  <si>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</si>
  <si>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</si>
  <si>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</si>
  <si>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</si>
  <si>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</si>
  <si>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</si>
  <si>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</si>
  <si>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</si>
  <si>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</si>
  <si>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</si>
  <si>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</si>
  <si>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</si>
  <si>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</si>
  <si>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</si>
  <si>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</si>
  <si>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</si>
  <si>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</si>
  <si>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</si>
  <si>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</si>
  <si>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</si>
  <si>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</si>
  <si>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</si>
  <si>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</si>
  <si>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</si>
  <si>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</si>
  <si>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</si>
  <si>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</si>
  <si>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</si>
  <si>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</si>
  <si>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</si>
  <si>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</si>
  <si>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</si>
  <si>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</si>
  <si>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</si>
  <si>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</si>
  <si>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</si>
  <si>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</si>
  <si>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</si>
  <si>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</si>
  <si>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</si>
  <si>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</si>
  <si>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</si>
  <si>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</si>
  <si>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</si>
  <si>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</si>
  <si>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</si>
  <si>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</si>
  <si>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</si>
  <si>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</si>
  <si>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</si>
  <si>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</si>
  <si>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</si>
  <si>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</si>
  <si>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</si>
  <si>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</si>
  <si>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</si>
  <si>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</si>
  <si>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</si>
  <si>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</si>
  <si>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</si>
  <si>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</si>
  <si>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</si>
  <si>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</si>
  <si>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</si>
  <si>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</si>
  <si>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</si>
  <si>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</si>
  <si>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</si>
  <si>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</si>
  <si>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</si>
  <si>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</si>
  <si>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</si>
  <si>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</si>
  <si>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</si>
  <si>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</si>
  <si>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</si>
  <si>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</si>
  <si>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</si>
  <si>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</si>
  <si>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</si>
  <si>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</si>
  <si>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</si>
  <si>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</si>
  <si>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</si>
  <si>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</si>
  <si>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</si>
  <si>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</si>
  <si>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</si>
  <si>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</si>
  <si>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</si>
  <si>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</si>
  <si>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</si>
  <si>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</si>
  <si>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</si>
  <si>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</si>
  <si>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</si>
  <si>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</si>
  <si>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</si>
  <si>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</si>
  <si>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</si>
  <si>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</si>
  <si>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</si>
  <si>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</si>
  <si>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</si>
  <si>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</si>
  <si>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</si>
  <si>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</si>
  <si>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</si>
  <si>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</si>
  <si>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</si>
  <si>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</si>
  <si>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</si>
  <si>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</si>
  <si>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</si>
  <si>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</si>
  <si>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</si>
  <si>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</si>
  <si>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</si>
  <si>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</si>
  <si>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</si>
  <si>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</si>
  <si>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</si>
  <si>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</si>
  <si>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</si>
  <si>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</si>
  <si>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</si>
  <si>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</si>
  <si>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</si>
  <si>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</si>
  <si>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</si>
  <si>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</si>
  <si>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</si>
  <si>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</si>
  <si>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</si>
  <si>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</si>
  <si>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</si>
  <si>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</si>
  <si>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</si>
  <si>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</si>
  <si>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</si>
  <si>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</si>
  <si>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</si>
  <si>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</si>
  <si>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</si>
  <si>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</si>
  <si>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</si>
  <si>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</si>
  <si>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</si>
  <si>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</si>
  <si>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</si>
  <si>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</si>
  <si>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</si>
  <si>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</si>
  <si>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</si>
  <si>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</si>
  <si>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</si>
  <si>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</si>
  <si>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</si>
  <si>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</si>
  <si>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</si>
  <si>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</si>
  <si>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</si>
  <si>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</si>
  <si>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</si>
  <si>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</si>
  <si>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</si>
  <si>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</si>
  <si>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</si>
  <si>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</si>
  <si>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</si>
  <si>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</si>
  <si>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</si>
  <si>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</si>
  <si>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</si>
  <si>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</si>
  <si>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</si>
  <si>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</si>
  <si>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</si>
  <si>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</si>
  <si>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</si>
  <si>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</si>
  <si>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</si>
  <si>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</si>
  <si>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</si>
  <si>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</si>
  <si>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</si>
  <si>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</si>
  <si>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</si>
  <si>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</si>
  <si>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</si>
  <si>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</si>
  <si>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</si>
  <si>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</si>
  <si>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</si>
  <si>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</si>
  <si>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</si>
  <si>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</si>
  <si>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</si>
  <si>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</si>
  <si>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</si>
  <si>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</si>
  <si>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</si>
  <si>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</si>
  <si>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</si>
  <si>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</si>
  <si>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</si>
  <si>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</si>
  <si>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</si>
  <si>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</si>
  <si>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</si>
  <si>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</si>
  <si>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</si>
  <si>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</si>
  <si>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</si>
  <si>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</si>
  <si>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</si>
  <si>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</si>
  <si>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</si>
  <si>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</si>
  <si>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</si>
  <si>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</si>
  <si>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</si>
  <si>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</si>
  <si>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</si>
  <si>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</si>
  <si>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</si>
  <si>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</si>
  <si>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</si>
  <si>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</si>
  <si>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</si>
  <si>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</si>
  <si>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</si>
  <si>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</si>
  <si>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</si>
  <si>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</si>
  <si>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</si>
  <si>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</si>
  <si>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</si>
  <si>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</si>
  <si>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</si>
  <si>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</si>
  <si>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</si>
  <si>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</si>
  <si>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</si>
  <si>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</si>
  <si>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</si>
  <si>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</si>
  <si>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</si>
  <si>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</si>
  <si>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</si>
  <si>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</si>
  <si>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</si>
  <si>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</si>
  <si>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</si>
  <si>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</si>
  <si>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</si>
  <si>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</si>
  <si>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</si>
  <si>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</si>
  <si>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</si>
  <si>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</si>
  <si>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</si>
  <si>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</si>
  <si>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</si>
  <si>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</si>
  <si>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</si>
  <si>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</si>
  <si>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</si>
  <si>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</si>
  <si>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</si>
  <si>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</si>
  <si>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</si>
  <si>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</si>
  <si>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</si>
  <si>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</si>
  <si>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</si>
  <si>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</si>
  <si>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</si>
  <si>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</si>
  <si>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</si>
  <si>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</si>
  <si>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</si>
  <si>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</si>
  <si>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</si>
  <si>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</si>
  <si>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</si>
  <si>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</si>
  <si>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</si>
  <si>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</si>
  <si>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</si>
  <si>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</si>
  <si>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</si>
  <si>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</si>
  <si>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</si>
  <si>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</si>
  <si>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</si>
  <si>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</si>
  <si>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</si>
  <si>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</si>
  <si>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</si>
  <si>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</si>
  <si>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</si>
  <si>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</si>
  <si>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</si>
  <si>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</si>
  <si>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</si>
  <si>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</si>
  <si>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</si>
  <si>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</si>
  <si>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</si>
  <si>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</si>
  <si>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</si>
  <si>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</si>
  <si>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</si>
  <si>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</si>
  <si>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</si>
  <si>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</si>
  <si>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</si>
  <si>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</si>
  <si>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</si>
  <si>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</si>
  <si>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</si>
  <si>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</si>
  <si>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</si>
  <si>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</si>
  <si>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</si>
  <si>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</si>
  <si>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</si>
  <si>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</si>
  <si>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</si>
  <si>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</si>
  <si>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</si>
  <si>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</si>
  <si>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</si>
  <si>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</si>
  <si>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</si>
  <si>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</si>
  <si>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</si>
  <si>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</si>
  <si>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</si>
  <si>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</si>
  <si>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</si>
  <si>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</si>
  <si>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</si>
  <si>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</si>
  <si>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</si>
  <si>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</si>
  <si>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</si>
  <si>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</si>
  <si>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</si>
  <si>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</si>
  <si>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</si>
  <si>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</si>
  <si>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</si>
  <si>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</si>
  <si>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</si>
  <si>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</si>
  <si>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</si>
  <si>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</si>
  <si>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</si>
  <si>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</si>
  <si>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</si>
  <si>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</si>
  <si>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</si>
  <si>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</si>
  <si>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</si>
  <si>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</si>
  <si>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</si>
  <si>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</si>
  <si>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</si>
  <si>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</si>
  <si>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</si>
  <si>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</si>
  <si>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</si>
  <si>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</si>
  <si>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</si>
  <si>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</si>
  <si>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</si>
  <si>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</si>
  <si>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</si>
  <si>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</si>
  <si>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</si>
  <si>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</si>
  <si>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</si>
  <si>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</si>
  <si>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</si>
  <si>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</si>
  <si>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</si>
  <si>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</si>
  <si>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</si>
  <si>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</si>
  <si>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</si>
  <si>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</si>
  <si>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</si>
  <si>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</si>
  <si>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</si>
  <si>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</si>
  <si>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</si>
  <si>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</si>
  <si>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</si>
  <si>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</si>
  <si>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</si>
  <si>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</si>
  <si>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</si>
  <si>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</si>
  <si>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</si>
  <si>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</si>
  <si>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</si>
  <si>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</si>
  <si>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</si>
  <si>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</si>
  <si>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</si>
  <si>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</si>
  <si>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</si>
  <si>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</si>
  <si>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</si>
  <si>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</si>
  <si>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</si>
  <si>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</si>
  <si>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</si>
  <si>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</si>
  <si>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</si>
  <si>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</si>
  <si>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</si>
  <si>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</si>
  <si>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</si>
  <si>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</si>
  <si>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</si>
  <si>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</si>
  <si>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</si>
  <si>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</si>
  <si>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</si>
  <si>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</si>
  <si>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</si>
  <si>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</si>
  <si>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</si>
  <si>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</si>
  <si>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</si>
  <si>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</si>
  <si>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</si>
  <si>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</si>
  <si>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</si>
  <si>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</si>
  <si>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</si>
  <si>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</si>
  <si>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</si>
  <si>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</si>
  <si>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</si>
  <si>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</si>
  <si>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</si>
  <si>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</si>
  <si>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</si>
  <si>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</si>
  <si>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</si>
  <si>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</si>
  <si>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</si>
  <si>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</si>
  <si>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</si>
  <si>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</si>
  <si>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</si>
  <si>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</si>
  <si>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</si>
  <si>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</si>
  <si>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</si>
  <si>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</si>
  <si>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</si>
  <si>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</si>
  <si>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</si>
  <si>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</si>
  <si>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</si>
  <si>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</si>
  <si>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</si>
  <si>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</si>
  <si>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</si>
  <si>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</si>
  <si>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</si>
  <si>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</si>
  <si>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</si>
  <si>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</si>
  <si>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</si>
  <si>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</si>
  <si>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</si>
  <si>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</si>
  <si>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</si>
  <si>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</si>
  <si>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</si>
  <si>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</si>
  <si>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</si>
  <si>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</si>
  <si>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</si>
  <si>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</si>
  <si>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</si>
  <si>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</si>
  <si>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</si>
  <si>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</si>
  <si>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</si>
  <si>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</si>
  <si>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</si>
  <si>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</si>
  <si>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</si>
  <si>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</si>
  <si>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</si>
  <si>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</si>
  <si>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</si>
  <si>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</si>
  <si>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</si>
  <si>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</si>
  <si>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</si>
  <si>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</si>
  <si>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</si>
  <si>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</si>
  <si>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</si>
  <si>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</si>
  <si>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</si>
  <si>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</si>
  <si>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</si>
  <si>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</si>
  <si>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</si>
  <si>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</si>
  <si>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</si>
  <si>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</si>
  <si>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</si>
  <si>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</si>
  <si>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</si>
  <si>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</si>
  <si>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</si>
  <si>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</si>
  <si>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</si>
  <si>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</si>
  <si>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</si>
  <si>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</si>
  <si>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</si>
  <si>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</si>
  <si>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</si>
  <si>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</si>
  <si>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</si>
  <si>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</si>
  <si>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</si>
  <si>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</si>
  <si>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</si>
  <si>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</si>
  <si>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</si>
  <si>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</si>
  <si>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</si>
  <si>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</si>
  <si>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</si>
  <si>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</si>
  <si>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</si>
  <si>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</si>
  <si>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</si>
  <si>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</si>
  <si>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</si>
  <si>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</si>
  <si>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</si>
  <si>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</si>
  <si>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</si>
  <si>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</si>
  <si>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</si>
  <si>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</si>
  <si>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</si>
  <si>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</si>
  <si>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</si>
  <si>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</si>
  <si>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</si>
  <si>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</si>
  <si>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</si>
  <si>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</si>
  <si>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</si>
  <si>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</si>
  <si>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</si>
  <si>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</si>
  <si>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</si>
  <si>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</si>
  <si>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</si>
  <si>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</si>
  <si>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</si>
  <si>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</si>
  <si>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</si>
  <si>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</si>
  <si>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</si>
  <si>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</si>
  <si>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</si>
  <si>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</si>
  <si>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</si>
  <si>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</si>
  <si>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</si>
  <si>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</si>
  <si>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</si>
  <si>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</si>
  <si>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</si>
  <si>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</si>
  <si>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</si>
  <si>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</si>
  <si>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</si>
  <si>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</si>
  <si>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</si>
  <si>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</si>
  <si>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</si>
  <si>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</si>
  <si>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</si>
  <si>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</si>
  <si>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</si>
  <si>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</si>
  <si>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</si>
  <si>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</si>
  <si>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</si>
  <si>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</si>
  <si>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</si>
  <si>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</si>
  <si>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</si>
  <si>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</si>
  <si>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</si>
  <si>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</si>
  <si>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</si>
  <si>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</si>
  <si>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</si>
  <si>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</si>
  <si>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</si>
  <si>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</si>
  <si>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</si>
  <si>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</si>
  <si>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</si>
  <si>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</si>
  <si>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</si>
  <si>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</si>
  <si>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</si>
  <si>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</si>
  <si>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</si>
  <si>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</si>
  <si>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</si>
  <si>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</si>
  <si>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</si>
  <si>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</si>
  <si>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</si>
  <si>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</si>
  <si>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</si>
  <si>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</si>
  <si>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</si>
  <si>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</si>
  <si>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</si>
  <si>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</si>
  <si>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</si>
  <si>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</si>
  <si>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</si>
  <si>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</si>
  <si>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</si>
  <si>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</si>
  <si>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</si>
  <si>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</si>
  <si>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</si>
  <si>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</si>
  <si>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</si>
  <si>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</si>
  <si>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</si>
  <si>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</si>
  <si>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</si>
  <si>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</si>
  <si>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</si>
  <si>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</si>
  <si>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</si>
  <si>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</si>
  <si>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</si>
  <si>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</si>
  <si>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</si>
  <si>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</si>
  <si>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</si>
  <si>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</si>
  <si>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</si>
  <si>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</si>
  <si>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</si>
  <si>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</si>
  <si>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</si>
  <si>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</si>
  <si>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</si>
  <si>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</si>
  <si>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</si>
  <si>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</si>
  <si>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</si>
  <si>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</si>
  <si>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</si>
  <si>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</si>
  <si>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</si>
  <si>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</si>
  <si>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</si>
  <si>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</si>
  <si>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</si>
  <si>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</si>
  <si>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</si>
  <si>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</si>
  <si>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</si>
  <si>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</si>
  <si>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</si>
  <si>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</si>
  <si>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</si>
  <si>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</si>
  <si>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</si>
  <si>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</si>
  <si>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</si>
  <si>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</si>
  <si>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</si>
  <si>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</si>
  <si>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</si>
  <si>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</si>
  <si>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</si>
  <si>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</si>
  <si>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</si>
  <si>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</si>
  <si>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</si>
  <si>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</si>
  <si>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</si>
  <si>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</si>
  <si>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</si>
  <si>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</si>
  <si>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</si>
  <si>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</si>
  <si>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</si>
  <si>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</si>
  <si>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</si>
  <si>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</si>
  <si>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</si>
  <si>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</si>
  <si>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</si>
  <si>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</si>
  <si>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</si>
  <si>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</si>
  <si>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</si>
  <si>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</si>
  <si>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</si>
  <si>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</si>
  <si>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</si>
  <si>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</si>
  <si>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</si>
  <si>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</si>
  <si>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</si>
  <si>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</si>
  <si>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</si>
  <si>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</si>
  <si>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</si>
  <si>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</si>
  <si>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</si>
  <si>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</si>
  <si>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</si>
  <si>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</si>
  <si>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</si>
  <si>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</si>
  <si>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</si>
  <si>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</si>
  <si>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</si>
  <si>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</si>
  <si>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</si>
  <si>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</si>
  <si>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</si>
  <si>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</si>
  <si>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</si>
  <si>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</si>
  <si>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</si>
  <si>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</si>
  <si>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</si>
  <si>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</si>
  <si>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</si>
  <si>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</si>
  <si>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</si>
  <si>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</si>
  <si>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</si>
  <si>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</si>
  <si>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</si>
  <si>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</si>
  <si>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</si>
  <si>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</si>
  <si>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</si>
  <si>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</si>
  <si>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</si>
  <si>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</si>
  <si>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</si>
  <si>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</si>
  <si>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</si>
  <si>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</si>
  <si>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</si>
  <si>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</si>
  <si>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</si>
  <si>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</si>
  <si>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</si>
  <si>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</si>
  <si>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</si>
  <si>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</si>
  <si>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</si>
  <si>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</si>
  <si>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</si>
  <si>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</si>
  <si>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</si>
  <si>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</si>
  <si>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</si>
  <si>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</si>
  <si>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</si>
  <si>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</si>
  <si>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</si>
  <si>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</si>
  <si>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</si>
  <si>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</si>
  <si>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</si>
  <si>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</si>
  <si>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</si>
  <si>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</si>
  <si>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</si>
  <si>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</si>
  <si>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</si>
  <si>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</si>
  <si>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</si>
  <si>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</si>
  <si>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</si>
  <si>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</si>
  <si>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</si>
  <si>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</si>
  <si>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</si>
  <si>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</si>
  <si>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</si>
  <si>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</si>
  <si>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</si>
  <si>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</si>
  <si>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</si>
  <si>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</si>
  <si>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</si>
  <si>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</si>
  <si>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</si>
  <si>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</si>
  <si>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</si>
  <si>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</si>
  <si>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</si>
  <si>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</si>
  <si>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</si>
  <si>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</si>
  <si>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</si>
  <si>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</si>
  <si>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</si>
  <si>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</si>
  <si>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</si>
  <si>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</si>
  <si>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</si>
  <si>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</si>
  <si>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</si>
  <si>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</si>
  <si>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</si>
  <si>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</si>
  <si>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</si>
  <si>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</si>
  <si>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</si>
  <si>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</si>
  <si>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</si>
  <si>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</si>
  <si>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</si>
  <si>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</si>
  <si>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</si>
  <si>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</si>
  <si>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</si>
  <si>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</si>
  <si>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</si>
  <si>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</si>
  <si>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</si>
  <si>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</si>
  <si>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</si>
  <si>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</si>
  <si>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</si>
  <si>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</si>
  <si>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</si>
  <si>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</si>
  <si>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</si>
  <si>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</si>
  <si>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</si>
  <si>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</si>
  <si>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</si>
  <si>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</si>
  <si>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</si>
  <si>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</si>
  <si>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</si>
  <si>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</si>
  <si>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</si>
  <si>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</si>
  <si>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</si>
  <si>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</si>
  <si>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</si>
  <si>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</si>
  <si>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</si>
  <si>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</si>
  <si>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</si>
  <si>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</si>
  <si>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</si>
  <si>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</si>
  <si>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</si>
  <si>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</si>
  <si>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</si>
  <si>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</si>
  <si>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</si>
  <si>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</si>
  <si>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</si>
  <si>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</si>
  <si>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</si>
  <si>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</si>
  <si>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</si>
  <si>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</si>
  <si>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</si>
  <si>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</si>
  <si>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</si>
  <si>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</si>
  <si>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</si>
  <si>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</si>
  <si>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</si>
  <si>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</si>
  <si>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</si>
  <si>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</si>
  <si>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</si>
  <si>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</si>
  <si>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</si>
  <si>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</si>
  <si>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</si>
  <si>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</si>
  <si>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</si>
  <si>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</si>
  <si>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</si>
  <si>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</si>
  <si>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</si>
  <si>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</si>
  <si>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</si>
  <si>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</si>
  <si>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</si>
  <si>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</si>
  <si>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</si>
  <si>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</si>
  <si>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</si>
  <si>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</si>
  <si>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</si>
  <si>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</si>
  <si>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</si>
  <si>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</si>
  <si>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</si>
  <si>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</si>
  <si>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</si>
  <si>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</si>
  <si>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</si>
  <si>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</si>
  <si>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</si>
  <si>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</si>
  <si>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</si>
  <si>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</si>
  <si>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</si>
  <si>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</si>
  <si>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</si>
  <si>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</si>
  <si>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</si>
  <si>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</si>
  <si>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</si>
  <si>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</si>
  <si>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</si>
  <si>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</si>
  <si>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</si>
  <si>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</si>
  <si>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</si>
  <si>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</si>
  <si>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</si>
  <si>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</si>
  <si>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</si>
  <si>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</si>
  <si>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</si>
  <si>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</si>
  <si>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</si>
  <si>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</si>
  <si>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</si>
  <si>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</si>
  <si>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</si>
  <si>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</si>
  <si>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</si>
  <si>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</si>
  <si>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</si>
  <si>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</si>
  <si>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</si>
  <si>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</si>
  <si>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</si>
  <si>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</si>
  <si>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</si>
  <si>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</si>
  <si>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</si>
  <si>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</si>
  <si>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</si>
  <si>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</si>
  <si>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</si>
  <si>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</si>
  <si>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</si>
  <si>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</si>
  <si>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</si>
  <si>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</si>
  <si>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</si>
  <si>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</si>
  <si>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</si>
  <si>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</si>
  <si>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</si>
  <si>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</si>
  <si>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</si>
  <si>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</si>
  <si>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</si>
  <si>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</si>
  <si>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</si>
  <si>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</si>
  <si>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</si>
  <si>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</si>
  <si>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</si>
  <si>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</si>
  <si>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</si>
  <si>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</si>
  <si>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</si>
  <si>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</si>
  <si>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</si>
  <si>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</si>
  <si>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</si>
  <si>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</si>
  <si>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</si>
  <si>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</si>
  <si>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</si>
  <si>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</si>
  <si>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</si>
  <si>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</si>
  <si>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</si>
  <si>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</si>
  <si>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</si>
  <si>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</si>
  <si>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</si>
  <si>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</si>
  <si>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</si>
  <si>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</si>
  <si>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</si>
  <si>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</si>
  <si>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</si>
  <si>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</si>
  <si>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</si>
  <si>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</si>
  <si>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</si>
  <si>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</si>
  <si>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</si>
  <si>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</si>
  <si>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</si>
  <si>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</si>
  <si>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</si>
  <si>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</si>
  <si>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</si>
  <si>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</si>
  <si>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</si>
  <si>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</si>
  <si>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</si>
  <si>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</si>
  <si>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</si>
  <si>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</si>
  <si>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</si>
  <si>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</si>
  <si>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</si>
  <si>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</si>
  <si>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</si>
  <si>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</si>
  <si>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</si>
  <si>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</si>
  <si>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</si>
  <si>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</si>
  <si>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</si>
  <si>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</si>
  <si>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</si>
  <si>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</si>
  <si>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</si>
  <si>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</si>
  <si>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</si>
  <si>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</si>
  <si>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</si>
  <si>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</si>
  <si>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</si>
  <si>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</si>
  <si>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</si>
  <si>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</si>
  <si>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</si>
  <si>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</si>
  <si>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</si>
  <si>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</si>
  <si>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</si>
  <si>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</si>
  <si>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</si>
  <si>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</si>
  <si>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</si>
  <si>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</si>
  <si>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</si>
  <si>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</si>
  <si>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</si>
  <si>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</si>
  <si>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</si>
  <si>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</si>
  <si>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</si>
  <si>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</si>
  <si>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</si>
  <si>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</si>
  <si>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</si>
  <si>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</si>
  <si>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</si>
  <si>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</si>
  <si>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</si>
  <si>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</si>
  <si>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</si>
  <si>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</si>
  <si>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</si>
  <si>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</si>
  <si>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</si>
  <si>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</si>
  <si>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</si>
  <si>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</si>
  <si>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</si>
  <si>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</si>
  <si>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</si>
  <si>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</si>
  <si>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</si>
  <si>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</si>
  <si>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</si>
  <si>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</si>
  <si>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</si>
  <si>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</si>
  <si>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</si>
  <si>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</si>
  <si>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</si>
  <si>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</si>
  <si>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</si>
  <si>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</si>
  <si>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</si>
  <si>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</si>
  <si>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</si>
  <si>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</si>
  <si>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</si>
  <si>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</si>
  <si>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</si>
  <si>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</si>
  <si>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</si>
  <si>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</si>
  <si>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</si>
  <si>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</si>
  <si>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</si>
  <si>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</si>
  <si>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</si>
  <si>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</si>
  <si>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</si>
  <si>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</si>
  <si>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</si>
  <si>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</si>
  <si>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</si>
  <si>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</si>
  <si>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</si>
  <si>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</si>
  <si>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</si>
  <si>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</si>
  <si>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</si>
  <si>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</si>
  <si>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</si>
  <si>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</si>
  <si>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</si>
  <si>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</si>
  <si>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</si>
  <si>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</si>
  <si>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</si>
  <si>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</si>
  <si>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</si>
  <si>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</si>
  <si>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</si>
  <si>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</si>
  <si>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</si>
  <si>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</si>
  <si>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</si>
  <si>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</si>
  <si>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</si>
  <si>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</si>
  <si>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</si>
  <si>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</si>
  <si>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</si>
  <si>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</si>
  <si>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</si>
  <si>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</si>
  <si>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</si>
  <si>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</si>
  <si>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</si>
  <si>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</si>
  <si>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</si>
  <si>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</si>
  <si>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</si>
  <si>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</si>
  <si>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</si>
  <si>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</si>
  <si>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</si>
  <si>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</si>
  <si>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</si>
  <si>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</si>
  <si>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</si>
  <si>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</si>
  <si>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</si>
  <si>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</si>
  <si>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</si>
  <si>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</si>
  <si>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</si>
  <si>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</si>
  <si>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</si>
  <si>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</si>
  <si>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</si>
  <si>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</si>
  <si>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</si>
  <si>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</si>
  <si>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</si>
  <si>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</si>
  <si>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</si>
  <si>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</si>
  <si>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</si>
  <si>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</si>
  <si>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</si>
  <si>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</si>
  <si>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</si>
  <si>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</si>
  <si>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</si>
  <si>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</si>
  <si>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</si>
  <si>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</si>
  <si>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</si>
  <si>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</si>
  <si>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</si>
  <si>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</si>
  <si>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</si>
  <si>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</si>
  <si>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</si>
  <si>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</si>
  <si>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</si>
  <si>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</si>
  <si>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</si>
  <si>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</si>
  <si>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</si>
  <si>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</si>
  <si>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</si>
  <si>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</si>
  <si>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</si>
  <si>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</si>
  <si>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</si>
  <si>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</si>
  <si>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</si>
  <si>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</si>
  <si>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</si>
  <si>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</si>
  <si>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</si>
  <si>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</si>
  <si>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</si>
  <si>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</si>
  <si>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</si>
  <si>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</si>
  <si>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</si>
  <si>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</si>
  <si>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</si>
  <si>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</si>
  <si>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</si>
  <si>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</si>
  <si>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</si>
  <si>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</si>
  <si>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</si>
  <si>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</si>
  <si>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</si>
  <si>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</si>
  <si>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</si>
  <si>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</si>
  <si>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</si>
  <si>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</si>
  <si>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</si>
  <si>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</si>
  <si>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</si>
  <si>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</si>
  <si>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</si>
  <si>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</si>
  <si>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</si>
  <si>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</si>
  <si>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</si>
  <si>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</si>
  <si>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</si>
  <si>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</si>
  <si>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</si>
  <si>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</si>
  <si>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</si>
  <si>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</si>
  <si>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</si>
  <si>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</si>
  <si>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</si>
  <si>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</si>
  <si>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</si>
  <si>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</si>
  <si>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</si>
  <si>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</si>
  <si>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</si>
  <si>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</si>
  <si>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</si>
  <si>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</si>
  <si>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</si>
  <si>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</si>
  <si>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</si>
  <si>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</si>
  <si>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</si>
  <si>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</si>
  <si>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</si>
  <si>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</si>
  <si>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</si>
  <si>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</si>
  <si>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</si>
  <si>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</si>
  <si>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</si>
  <si>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</si>
  <si>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</si>
  <si>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</si>
  <si>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</si>
  <si>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</si>
  <si>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</si>
  <si>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</si>
  <si>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</si>
  <si>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</si>
  <si>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</si>
  <si>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</si>
  <si>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</si>
  <si>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</si>
  <si>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</si>
  <si>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</si>
  <si>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</si>
  <si>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</si>
  <si>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</si>
  <si>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</si>
  <si>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</si>
  <si>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</si>
  <si>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</si>
  <si>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</si>
  <si>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</si>
  <si>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</si>
  <si>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</si>
  <si>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</si>
  <si>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</si>
  <si>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</si>
  <si>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</si>
  <si>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</si>
  <si>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</si>
  <si>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</si>
  <si>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</si>
  <si>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</si>
  <si>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</si>
  <si>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</si>
  <si>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</si>
  <si>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</si>
  <si>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</si>
  <si>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</si>
  <si>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</si>
  <si>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</si>
  <si>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</si>
  <si>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</si>
  <si>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</si>
  <si>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</si>
  <si>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</si>
  <si>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</si>
  <si>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</si>
  <si>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</si>
  <si>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</si>
  <si>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</si>
  <si>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</si>
  <si>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</si>
  <si>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</si>
  <si>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</si>
  <si>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</si>
  <si>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</si>
  <si>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</si>
  <si>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</si>
  <si>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</si>
  <si>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</si>
  <si>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</si>
  <si>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</si>
  <si>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</si>
  <si>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</si>
  <si>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</si>
  <si>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</si>
  <si>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</si>
  <si>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</si>
  <si>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</si>
  <si>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</si>
  <si>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</si>
  <si>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</si>
  <si>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</si>
  <si>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</si>
  <si>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</si>
  <si>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</si>
  <si>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</si>
  <si>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</si>
  <si>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</si>
  <si>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</si>
  <si>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</si>
  <si>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</si>
  <si>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</si>
  <si>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</si>
  <si>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</si>
  <si>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</si>
  <si>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</si>
  <si>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</si>
  <si>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</si>
  <si>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</si>
  <si>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</si>
  <si>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</si>
  <si>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</si>
  <si>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</si>
  <si>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</si>
  <si>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</si>
  <si>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</si>
  <si>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</si>
  <si>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</si>
  <si>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</si>
  <si>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</si>
  <si>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</si>
  <si>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</si>
  <si>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</si>
  <si>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</si>
  <si>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</si>
  <si>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</si>
  <si>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</si>
  <si>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</si>
  <si>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</si>
  <si>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</si>
  <si>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</si>
  <si>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</si>
  <si>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</si>
  <si>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</si>
  <si>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</si>
  <si>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</si>
  <si>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</si>
  <si>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</si>
  <si>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</si>
  <si>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</si>
  <si>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</si>
  <si>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</si>
  <si>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</si>
  <si>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</si>
  <si>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</si>
  <si>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</si>
  <si>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</si>
  <si>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</si>
  <si>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</si>
  <si>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</si>
  <si>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</si>
  <si>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</si>
  <si>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</si>
  <si>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</si>
  <si>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</si>
  <si>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</si>
  <si>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</si>
  <si>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</si>
  <si>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</si>
  <si>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</si>
  <si>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</si>
  <si>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</si>
  <si>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</si>
  <si>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</si>
  <si>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</si>
  <si>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</si>
  <si>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</si>
  <si>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</si>
  <si>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</si>
  <si>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</si>
  <si>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</si>
  <si>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</si>
  <si>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</si>
  <si>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</si>
  <si>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</si>
  <si>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</si>
  <si>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</si>
  <si>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</si>
  <si>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</si>
  <si>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</si>
  <si>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</si>
  <si>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</si>
  <si>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</si>
  <si>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</si>
  <si>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</si>
  <si>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</si>
  <si>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</si>
  <si>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</si>
  <si>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</si>
  <si>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</si>
  <si>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</si>
  <si>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</si>
  <si>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</si>
  <si>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</si>
  <si>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</si>
  <si>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</si>
  <si>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</si>
  <si>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</si>
  <si>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</si>
  <si>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</si>
  <si>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</si>
  <si>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</si>
  <si>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</si>
  <si>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</si>
  <si>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</si>
  <si>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</si>
  <si>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</si>
  <si>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</si>
  <si>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</si>
  <si>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</si>
  <si>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</si>
  <si>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</si>
  <si>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</si>
  <si>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</si>
  <si>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</si>
  <si>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</si>
  <si>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</si>
  <si>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</si>
  <si>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</si>
  <si>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</si>
  <si>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</si>
  <si>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</si>
  <si>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</si>
  <si>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</si>
  <si>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</si>
  <si>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</si>
  <si>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</si>
  <si>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</si>
  <si>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</si>
  <si>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</si>
  <si>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</si>
  <si>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</si>
  <si>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</si>
  <si>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</si>
  <si>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</si>
  <si>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</si>
  <si>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</si>
  <si>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</si>
  <si>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</si>
  <si>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</si>
  <si>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</si>
  <si>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</si>
  <si>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</si>
  <si>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</si>
  <si>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</si>
  <si>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</si>
  <si>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</si>
  <si>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</si>
  <si>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</si>
  <si>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</si>
  <si>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</si>
  <si>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</si>
  <si>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</si>
  <si>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</si>
  <si>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</si>
  <si>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</si>
  <si>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</si>
  <si>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</si>
  <si>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</si>
  <si>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</si>
  <si>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</si>
  <si>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</si>
  <si>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</si>
  <si>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</si>
  <si>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</si>
  <si>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</si>
  <si>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</si>
  <si>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</si>
  <si>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</si>
  <si>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</si>
  <si>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</si>
  <si>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</si>
  <si>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</si>
  <si>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</si>
  <si>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</si>
  <si>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</si>
  <si>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</si>
  <si>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</si>
  <si>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</si>
  <si>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</si>
  <si>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</si>
  <si>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</si>
  <si>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</si>
  <si>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</si>
  <si>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</si>
  <si>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</si>
  <si>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</si>
  <si>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</si>
  <si>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</si>
  <si>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</si>
  <si>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</si>
  <si>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</si>
  <si>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</si>
  <si>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</si>
  <si>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</si>
  <si>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</si>
  <si>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</si>
  <si>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</si>
  <si>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</si>
  <si>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</si>
  <si>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</si>
  <si>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</si>
  <si>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</si>
  <si>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</si>
  <si>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</si>
  <si>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</si>
  <si>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</si>
  <si>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</si>
  <si>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</si>
  <si>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</si>
  <si>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</si>
  <si>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</si>
  <si>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</si>
  <si>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</si>
  <si>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</si>
  <si>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</si>
  <si>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</si>
  <si>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</si>
  <si>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</si>
  <si>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</si>
  <si>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</si>
  <si>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</si>
  <si>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</si>
  <si>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</si>
  <si>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</si>
  <si>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</si>
  <si>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</si>
  <si>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</si>
  <si>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</si>
  <si>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</si>
  <si>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</si>
  <si>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</si>
  <si>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</si>
  <si>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</si>
  <si>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</si>
  <si>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</si>
  <si>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</si>
  <si>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</si>
  <si>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</si>
  <si>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</si>
  <si>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</si>
  <si>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</si>
  <si>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</si>
  <si>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</si>
  <si>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</si>
  <si>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</si>
  <si>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</si>
  <si>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</si>
  <si>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</si>
  <si>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</si>
  <si>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</si>
  <si>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</si>
  <si>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</si>
  <si>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</si>
  <si>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</si>
  <si>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</si>
  <si>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</si>
  <si>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</si>
  <si>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</si>
  <si>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</si>
  <si>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</si>
  <si>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</si>
  <si>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</si>
  <si>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</si>
  <si>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</si>
  <si>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</si>
  <si>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</si>
  <si>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</si>
  <si>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</si>
  <si>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</si>
  <si>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</si>
  <si>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</si>
  <si>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</si>
  <si>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</si>
  <si>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</si>
  <si>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</si>
  <si>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</si>
  <si>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</si>
  <si>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</si>
  <si>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</si>
  <si>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</si>
  <si>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</si>
  <si>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</si>
  <si>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</si>
  <si>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</si>
  <si>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</si>
  <si>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</si>
  <si>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</si>
  <si>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</si>
  <si>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</si>
  <si>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</si>
  <si>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</si>
  <si>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</si>
  <si>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</si>
  <si>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</si>
  <si>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</si>
  <si>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</si>
  <si>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</si>
  <si>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</si>
  <si>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</si>
  <si>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</si>
  <si>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</si>
  <si>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</si>
  <si>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</si>
  <si>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</si>
  <si>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</si>
  <si>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</si>
  <si>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</si>
  <si>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</si>
  <si>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</si>
  <si>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</si>
  <si>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</si>
  <si>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</si>
  <si>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</si>
  <si>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</si>
  <si>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</si>
  <si>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</si>
  <si>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</si>
  <si>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</si>
  <si>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</si>
  <si>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</si>
  <si>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</si>
  <si>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</si>
  <si>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</si>
  <si>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</si>
  <si>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</si>
  <si>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</si>
  <si>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</si>
  <si>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</si>
  <si>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</si>
  <si>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</si>
  <si>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</si>
  <si>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</si>
  <si>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</si>
  <si>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</si>
  <si>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</si>
  <si>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</si>
  <si>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</si>
  <si>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</si>
  <si>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</si>
  <si>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</si>
  <si>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</si>
  <si>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</si>
  <si>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</si>
  <si>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</si>
  <si>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</si>
  <si>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</si>
  <si>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</si>
  <si>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</si>
  <si>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</si>
  <si>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</si>
  <si>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</si>
  <si>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</si>
  <si>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</si>
  <si>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</si>
  <si>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</si>
  <si>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</si>
  <si>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</si>
  <si>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</si>
  <si>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</si>
  <si>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</si>
  <si>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</si>
  <si>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</si>
  <si>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</si>
  <si>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</si>
  <si>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</si>
  <si>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</si>
  <si>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</si>
  <si>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</si>
  <si>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</si>
  <si>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</si>
  <si>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</si>
  <si>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</si>
  <si>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</si>
  <si>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</si>
  <si>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</si>
  <si>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</si>
  <si>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</si>
  <si>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</si>
  <si>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</si>
  <si>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</si>
  <si>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</si>
  <si>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</si>
  <si>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</si>
  <si>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</si>
  <si>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</si>
  <si>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</si>
  <si>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</si>
  <si>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</si>
  <si>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</si>
  <si>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</si>
  <si>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</si>
  <si>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</si>
  <si>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</si>
  <si>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</si>
  <si>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</si>
  <si>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</si>
  <si>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</si>
  <si>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</si>
  <si>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</si>
  <si>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</si>
  <si>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</si>
  <si>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</si>
  <si>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</si>
  <si>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</si>
  <si>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</si>
  <si>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</si>
  <si>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</si>
  <si>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</si>
  <si>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</si>
  <si>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</si>
  <si>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</si>
  <si>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</si>
  <si>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</si>
  <si>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</si>
  <si>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</si>
  <si>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</si>
  <si>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</si>
  <si>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</si>
  <si>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</si>
  <si>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</si>
  <si>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</si>
  <si>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</si>
  <si>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</si>
  <si>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</si>
  <si>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</si>
  <si>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</si>
  <si>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</si>
  <si>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</si>
  <si>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</si>
  <si>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</si>
  <si>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</si>
  <si>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</si>
  <si>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</si>
  <si>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</si>
  <si>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</si>
  <si>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</si>
  <si>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</si>
  <si>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</si>
  <si>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</si>
  <si>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</si>
  <si>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</si>
  <si>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</si>
  <si>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</si>
  <si>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</si>
  <si>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</si>
  <si>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</si>
  <si>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</si>
  <si>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</si>
  <si>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</si>
  <si>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</si>
  <si>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</si>
  <si>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</si>
  <si>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</si>
  <si>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</si>
  <si>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</si>
  <si>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</si>
  <si>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</si>
  <si>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</si>
  <si>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</si>
  <si>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</si>
  <si>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</si>
  <si>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</si>
  <si>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</si>
  <si>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</si>
  <si>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</si>
  <si>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</si>
  <si>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</si>
  <si>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</si>
  <si>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</si>
  <si>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</si>
  <si>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</si>
  <si>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</si>
  <si>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</si>
  <si>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</si>
  <si>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</si>
  <si>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</si>
  <si>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</si>
  <si>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</si>
  <si>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</si>
  <si>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</si>
  <si>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</si>
  <si>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</si>
  <si>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</si>
  <si>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</si>
  <si>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</si>
  <si>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</si>
  <si>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</si>
  <si>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</si>
  <si>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</si>
  <si>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</si>
  <si>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</si>
  <si>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</si>
  <si>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</si>
  <si>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</si>
  <si>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</si>
  <si>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</si>
  <si>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</si>
  <si>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</si>
  <si>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</si>
  <si>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</si>
  <si>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</si>
  <si>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</si>
  <si>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</si>
  <si>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</si>
  <si>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</si>
  <si>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</si>
  <si>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</si>
  <si>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</si>
  <si>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</si>
  <si>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</si>
  <si>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</si>
  <si>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</si>
  <si>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</si>
  <si>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</si>
  <si>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</si>
  <si>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</si>
  <si>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</si>
  <si>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</si>
  <si>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</si>
  <si>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</si>
  <si>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</si>
  <si>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</si>
  <si>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</si>
  <si>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</si>
  <si>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</si>
  <si>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</si>
  <si>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</si>
  <si>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</si>
  <si>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</si>
  <si>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</si>
  <si>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</si>
  <si>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</si>
  <si>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</si>
  <si>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</si>
  <si>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</si>
  <si>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</si>
  <si>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</si>
  <si>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</si>
  <si>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</si>
  <si>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</si>
  <si>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</si>
  <si>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</si>
  <si>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</si>
  <si>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</si>
  <si>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</si>
  <si>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</si>
  <si>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</si>
  <si>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</si>
  <si>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</si>
  <si>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</si>
  <si>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</si>
  <si>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</si>
  <si>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</si>
  <si>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</si>
  <si>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</si>
  <si>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</si>
  <si>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</si>
  <si>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</si>
  <si>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</si>
  <si>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</si>
  <si>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</si>
  <si>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</si>
  <si>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</si>
  <si>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</si>
  <si>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</si>
  <si>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</si>
  <si>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</si>
  <si>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</si>
  <si>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</si>
  <si>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</si>
  <si>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</si>
  <si>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</si>
  <si>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</si>
  <si>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</si>
  <si>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</si>
  <si>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</si>
  <si>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</si>
  <si>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</si>
  <si>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</si>
  <si>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</si>
  <si>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</si>
  <si>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</si>
  <si>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</si>
  <si>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</si>
  <si>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</si>
  <si>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</si>
  <si>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</si>
  <si>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</si>
  <si>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</si>
  <si>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</si>
  <si>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</si>
  <si>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</si>
  <si>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</si>
  <si>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</si>
  <si>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</si>
  <si>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</si>
  <si>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</si>
  <si>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</si>
  <si>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</si>
  <si>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</si>
  <si>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</si>
  <si>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</si>
  <si>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</si>
  <si>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</si>
  <si>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</si>
  <si>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</si>
  <si>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</si>
  <si>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</si>
  <si>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</si>
  <si>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</si>
  <si>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</si>
  <si>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</si>
  <si>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</si>
  <si>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</si>
  <si>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</si>
  <si>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</si>
  <si>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</si>
  <si>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</si>
  <si>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</si>
  <si>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</si>
  <si>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</si>
  <si>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</si>
  <si>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</si>
  <si>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</si>
  <si>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</si>
  <si>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</si>
  <si>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</si>
  <si>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</si>
  <si>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</si>
  <si>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</si>
  <si>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</si>
  <si>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</si>
  <si>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</si>
  <si>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</si>
  <si>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</si>
  <si>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</si>
  <si>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</si>
  <si>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</si>
  <si>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</si>
  <si>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</si>
  <si>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</si>
  <si>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</si>
  <si>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</si>
  <si>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</si>
  <si>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</si>
  <si>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</si>
  <si>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</si>
  <si>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</si>
  <si>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</si>
  <si>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</si>
  <si>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</si>
  <si>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</si>
  <si>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</si>
  <si>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</si>
  <si>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</si>
  <si>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</si>
  <si>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</si>
  <si>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</si>
  <si>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</si>
  <si>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</si>
  <si>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</si>
  <si>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</si>
  <si>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</si>
  <si>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</si>
  <si>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</si>
  <si>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</si>
  <si>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</si>
  <si>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</si>
  <si>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</si>
  <si>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</si>
  <si>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</si>
  <si>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</si>
  <si>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</si>
  <si>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</si>
  <si>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</si>
  <si>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</si>
  <si>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</si>
  <si>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</si>
  <si>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</si>
  <si>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</si>
  <si>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</si>
  <si>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</si>
  <si>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</si>
  <si>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</si>
  <si>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</si>
  <si>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</si>
  <si>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</si>
  <si>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</si>
  <si>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</si>
  <si>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</si>
  <si>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</si>
  <si>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</si>
  <si>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</si>
  <si>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</si>
  <si>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</si>
  <si>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</si>
  <si>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</si>
  <si>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</si>
  <si>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</si>
  <si>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</si>
  <si>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</si>
  <si>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</si>
  <si>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</si>
  <si>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</si>
  <si>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</si>
  <si>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</si>
  <si>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</si>
  <si>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</si>
  <si>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</si>
  <si>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</si>
  <si>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</si>
  <si>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</si>
  <si>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</si>
  <si>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</si>
  <si>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</si>
  <si>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</si>
  <si>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</si>
  <si>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</si>
  <si>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</si>
  <si>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</si>
  <si>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</si>
  <si>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</si>
  <si>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</si>
  <si>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</si>
  <si>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</si>
  <si>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</si>
  <si>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</si>
  <si>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</si>
  <si>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</si>
  <si>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</si>
  <si>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</si>
  <si>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</si>
  <si>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</si>
  <si>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</si>
  <si>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</si>
  <si>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</si>
  <si>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</si>
  <si>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</si>
  <si>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</si>
  <si>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</si>
  <si>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</si>
  <si>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</si>
  <si>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</si>
  <si>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</si>
  <si>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</si>
  <si>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</si>
  <si>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</si>
  <si>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</si>
  <si>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</si>
  <si>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</si>
  <si>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</si>
  <si>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</si>
  <si>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</si>
  <si>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</si>
  <si>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</si>
  <si>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</si>
  <si>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</si>
  <si>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</si>
  <si>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</si>
  <si>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</si>
  <si>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</si>
  <si>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</si>
  <si>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</si>
  <si>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</si>
  <si>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</si>
  <si>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</si>
  <si>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</si>
  <si>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</si>
  <si>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</si>
  <si>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</si>
  <si>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</si>
  <si>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</si>
  <si>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</si>
  <si>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</si>
  <si>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</si>
  <si>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</si>
  <si>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</si>
  <si>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</si>
  <si>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</si>
  <si>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</si>
  <si>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</si>
  <si>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</si>
  <si>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</si>
  <si>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</si>
  <si>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</si>
  <si>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</si>
  <si>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</si>
  <si>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</si>
  <si>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</si>
  <si>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</si>
  <si>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</si>
  <si>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</si>
  <si>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</si>
  <si>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</si>
  <si>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</si>
  <si>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</si>
  <si>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</si>
  <si>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</si>
  <si>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</si>
  <si>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</si>
  <si>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</si>
  <si>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</si>
  <si>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</si>
  <si>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</si>
  <si>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</si>
  <si>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</si>
  <si>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</si>
  <si>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</si>
  <si>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</si>
  <si>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</si>
  <si>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</si>
  <si>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</si>
  <si>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</si>
  <si>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</si>
  <si>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</si>
  <si>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</si>
  <si>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</si>
  <si>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</si>
  <si>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</si>
  <si>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</si>
  <si>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</si>
  <si>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</si>
  <si>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</si>
  <si>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</si>
  <si>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</si>
  <si>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</si>
  <si>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</si>
  <si>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</si>
  <si>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</si>
  <si>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</si>
  <si>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</si>
  <si>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</si>
  <si>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</si>
  <si>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</si>
  <si>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</si>
  <si>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</si>
  <si>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</si>
  <si>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</si>
  <si>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</si>
  <si>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</si>
  <si>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</si>
  <si>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</si>
  <si>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</si>
  <si>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</si>
  <si>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</si>
  <si>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</si>
  <si>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</si>
  <si>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</si>
  <si>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</si>
  <si>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</si>
  <si>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</si>
  <si>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</si>
  <si>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</si>
  <si>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</si>
  <si>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</si>
  <si>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</si>
  <si>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</si>
  <si>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</si>
  <si>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</si>
  <si>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</si>
  <si>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</si>
  <si>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</si>
  <si>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</si>
  <si>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</si>
  <si>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</si>
  <si>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</si>
  <si>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</si>
  <si>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</si>
  <si>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</si>
  <si>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</si>
  <si>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</si>
  <si>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</si>
  <si>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</si>
  <si>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</si>
  <si>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</si>
  <si>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</si>
  <si>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</si>
  <si>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</si>
  <si>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</si>
  <si>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</si>
  <si>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</si>
  <si>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</si>
  <si>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</si>
  <si>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</si>
  <si>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</si>
  <si>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</si>
  <si>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</si>
  <si>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</si>
  <si>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</si>
  <si>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</si>
  <si>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</si>
  <si>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</si>
  <si>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</si>
  <si>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</si>
  <si>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</si>
  <si>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</si>
  <si>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</si>
  <si>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</si>
  <si>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</si>
  <si>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</si>
  <si>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</si>
  <si>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</si>
  <si>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</si>
  <si>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</si>
  <si>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</si>
  <si>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</si>
  <si>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</si>
  <si>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</si>
  <si>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</si>
  <si>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</si>
  <si>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</si>
  <si>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</si>
  <si>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</si>
  <si>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</si>
  <si>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</si>
  <si>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</si>
  <si>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</si>
  <si>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</si>
  <si>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</si>
  <si>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</si>
  <si>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</si>
  <si>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</si>
  <si>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</si>
  <si>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</si>
  <si>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</si>
  <si>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</si>
  <si>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</si>
  <si>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</si>
  <si>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</si>
  <si>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</si>
  <si>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</si>
  <si>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</si>
  <si>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</si>
  <si>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</si>
  <si>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</si>
  <si>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</si>
  <si>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</si>
  <si>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</si>
  <si>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</si>
  <si>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</si>
  <si>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</si>
  <si>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</si>
  <si>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</si>
  <si>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</si>
  <si>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</si>
  <si>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</si>
  <si>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</si>
  <si>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</si>
  <si>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</si>
  <si>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</si>
  <si>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</si>
  <si>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</si>
  <si>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</si>
  <si>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</si>
  <si>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</si>
  <si>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</si>
  <si>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</si>
  <si>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</si>
  <si>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</si>
  <si>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</si>
  <si>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</si>
  <si>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</si>
  <si>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</si>
  <si>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</si>
  <si>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</si>
  <si>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</si>
  <si>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</si>
  <si>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</si>
  <si>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</si>
  <si>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</si>
  <si>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</si>
  <si>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</si>
  <si>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</si>
  <si>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</si>
  <si>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</si>
  <si>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</si>
  <si>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</si>
  <si>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</si>
  <si>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</si>
  <si>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</si>
  <si>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</si>
  <si>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</si>
  <si>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</si>
  <si>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</si>
  <si>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</si>
  <si>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</si>
  <si>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</si>
  <si>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</si>
  <si>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</si>
  <si>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</si>
  <si>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</si>
  <si>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</si>
  <si>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</si>
  <si>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</si>
  <si>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</si>
  <si>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</si>
  <si>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</si>
  <si>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</si>
  <si>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</si>
  <si>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</si>
  <si>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</si>
  <si>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</si>
  <si>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</si>
  <si>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</si>
  <si>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</si>
  <si>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</si>
  <si>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</si>
  <si>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</si>
  <si>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</si>
  <si>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</si>
  <si>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</si>
  <si>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</si>
  <si>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</si>
  <si>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</si>
  <si>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</si>
  <si>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</si>
  <si>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</si>
  <si>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</si>
  <si>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</si>
  <si>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</si>
  <si>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</si>
  <si>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</si>
  <si>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</si>
  <si>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</si>
  <si>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</si>
  <si>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</si>
  <si>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</si>
  <si>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</si>
  <si>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</si>
  <si>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</si>
  <si>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</si>
  <si>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</si>
  <si>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</si>
  <si>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</si>
  <si>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</si>
  <si>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</si>
  <si>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</si>
  <si>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</si>
  <si>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</si>
  <si>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</si>
  <si>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</si>
  <si>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</si>
  <si>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</si>
  <si>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</si>
  <si>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</si>
  <si>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</si>
  <si>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</si>
  <si>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</si>
  <si>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</si>
  <si>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</si>
  <si>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</si>
  <si>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</si>
  <si>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</si>
  <si>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</si>
  <si>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</si>
  <si>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</si>
  <si>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</si>
  <si>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</si>
  <si>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</si>
  <si>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</si>
  <si>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</si>
  <si>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</si>
  <si>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</si>
  <si>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</si>
  <si>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</si>
  <si>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</si>
  <si>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</si>
  <si>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</si>
  <si>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</si>
  <si>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</si>
  <si>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</si>
  <si>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</si>
  <si>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</si>
  <si>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</si>
  <si>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</si>
  <si>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</si>
  <si>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</si>
  <si>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</si>
  <si>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</si>
  <si>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</si>
  <si>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</si>
  <si>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</si>
  <si>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</si>
  <si>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</si>
  <si>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</si>
  <si>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</si>
  <si>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</si>
  <si>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</si>
  <si>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</si>
  <si>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</si>
  <si>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</si>
  <si>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</si>
  <si>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</si>
  <si>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</si>
  <si>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</si>
  <si>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</si>
  <si>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</si>
  <si>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</si>
  <si>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</si>
  <si>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</si>
  <si>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</si>
  <si>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</si>
  <si>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</si>
  <si>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</si>
  <si>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</si>
  <si>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</si>
  <si>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</si>
  <si>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</si>
  <si>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</si>
  <si>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</si>
  <si>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</si>
  <si>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</si>
  <si>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</si>
  <si>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</si>
  <si>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</si>
  <si>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</si>
  <si>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</si>
  <si>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</si>
  <si>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</si>
  <si>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</si>
  <si>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</si>
  <si>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</si>
  <si>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</si>
  <si>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</si>
  <si>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</si>
  <si>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</si>
  <si>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</si>
  <si>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</si>
  <si>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</si>
  <si>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</si>
  <si>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</si>
  <si>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</si>
  <si>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</si>
  <si>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</si>
  <si>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</si>
  <si>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</si>
  <si>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</si>
  <si>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</si>
  <si>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</si>
  <si>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</si>
  <si>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</si>
  <si>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</si>
  <si>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</si>
  <si>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</si>
  <si>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</si>
  <si>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</si>
  <si>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</si>
  <si>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</si>
  <si>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</si>
  <si>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</si>
  <si>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</si>
  <si>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</si>
  <si>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</si>
  <si>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</si>
  <si>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</si>
  <si>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</si>
  <si>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</si>
  <si>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</si>
  <si>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</si>
  <si>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</si>
  <si>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</si>
  <si>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</si>
  <si>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</si>
  <si>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</si>
  <si>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</si>
  <si>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</si>
  <si>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</si>
  <si>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</si>
  <si>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</si>
  <si>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</si>
  <si>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</si>
  <si>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</si>
  <si>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</si>
  <si>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</si>
  <si>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</si>
  <si>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</si>
  <si>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</si>
  <si>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</si>
  <si>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</si>
  <si>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</si>
  <si>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</si>
  <si>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</si>
  <si>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</si>
  <si>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</si>
  <si>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</si>
  <si>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</si>
  <si>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</si>
  <si>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</si>
  <si>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</si>
  <si>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</si>
  <si>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</si>
  <si>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</si>
  <si>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</si>
  <si>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</si>
  <si>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</si>
  <si>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</si>
  <si>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</si>
  <si>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</si>
  <si>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</si>
  <si>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</si>
  <si>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</si>
  <si>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</si>
  <si>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</si>
  <si>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</si>
  <si>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</si>
  <si>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</si>
  <si>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</si>
  <si>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</si>
  <si>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</si>
  <si>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</si>
  <si>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</si>
  <si>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</si>
  <si>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</si>
  <si>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</si>
  <si>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</si>
  <si>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</si>
  <si>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</si>
  <si>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</si>
  <si>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</si>
  <si>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</si>
  <si>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</si>
  <si>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</si>
  <si>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</si>
  <si>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</si>
  <si>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</si>
  <si>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</si>
  <si>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</si>
  <si>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</si>
  <si>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</si>
  <si>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</si>
  <si>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</si>
  <si>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</si>
  <si>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</si>
  <si>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</si>
  <si>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</si>
  <si>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</si>
  <si>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</si>
  <si>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</si>
  <si>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</si>
  <si>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</si>
  <si>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</si>
  <si>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</si>
  <si>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</si>
  <si>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</si>
  <si>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</si>
  <si>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</si>
  <si>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</si>
  <si>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</si>
  <si>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</si>
  <si>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</si>
  <si>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</si>
  <si>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</si>
  <si>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</si>
  <si>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</si>
  <si>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</si>
  <si>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</si>
  <si>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</si>
  <si>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</si>
  <si>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</si>
  <si>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</si>
  <si>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</si>
  <si>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</si>
  <si>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</si>
  <si>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</si>
  <si>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</si>
  <si>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</si>
  <si>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</si>
  <si>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</si>
  <si>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</si>
  <si>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</si>
  <si>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</si>
  <si>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</si>
  <si>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</si>
  <si>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</si>
  <si>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</si>
  <si>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</si>
  <si>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</si>
  <si>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</si>
  <si>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</si>
  <si>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</si>
  <si>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</si>
  <si>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</si>
  <si>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</si>
  <si>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</si>
  <si>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</si>
  <si>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</si>
  <si>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</si>
  <si>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</si>
  <si>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</si>
  <si>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</si>
  <si>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</si>
  <si>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</si>
  <si>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</si>
  <si>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</si>
  <si>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</si>
  <si>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</si>
  <si>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</si>
  <si>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</si>
  <si>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</si>
  <si>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</si>
  <si>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</si>
  <si>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</si>
  <si>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</si>
  <si>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</si>
  <si>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</si>
  <si>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</si>
  <si>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</si>
  <si>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</si>
  <si>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</si>
  <si>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</si>
  <si>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</si>
  <si>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</si>
  <si>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</si>
  <si>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</si>
  <si>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</si>
  <si>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</si>
  <si>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</si>
  <si>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</si>
  <si>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</si>
  <si>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</si>
  <si>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</si>
  <si>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</si>
  <si>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</si>
  <si>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</si>
  <si>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</si>
  <si>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</si>
  <si>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</si>
  <si>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</si>
  <si>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</si>
  <si>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</si>
  <si>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</si>
  <si>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</si>
  <si>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</si>
  <si>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</si>
  <si>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</si>
  <si>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</si>
  <si>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</si>
  <si>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</si>
  <si>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</si>
  <si>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</si>
  <si>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</si>
  <si>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</si>
  <si>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</si>
  <si>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</si>
  <si>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</si>
  <si>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</si>
  <si>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</si>
  <si>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</si>
  <si>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</si>
  <si>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</si>
  <si>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</si>
  <si>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</si>
  <si>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</si>
  <si>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</si>
  <si>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</si>
  <si>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</si>
  <si>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</si>
  <si>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</si>
  <si>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</si>
  <si>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</si>
  <si>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</si>
  <si>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</si>
  <si>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</si>
  <si>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</si>
  <si>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</si>
  <si>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</si>
  <si>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</si>
  <si>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</si>
  <si>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</si>
  <si>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</si>
  <si>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</si>
  <si>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</si>
  <si>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</si>
  <si>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</si>
  <si>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</si>
  <si>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</si>
  <si>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</si>
  <si>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</si>
  <si>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</si>
  <si>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</si>
  <si>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</si>
  <si>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</si>
  <si>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</si>
  <si>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</si>
  <si>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</si>
  <si>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</si>
  <si>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</si>
  <si>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</si>
  <si>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</si>
  <si>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</si>
  <si>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</si>
  <si>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</si>
  <si>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</si>
  <si>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</si>
  <si>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</si>
  <si>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</si>
  <si>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</si>
  <si>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</si>
  <si>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</si>
  <si>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</si>
  <si>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</si>
  <si>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</si>
  <si>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</si>
  <si>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</si>
  <si>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</si>
  <si>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</si>
  <si>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</si>
  <si>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</si>
  <si>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</si>
  <si>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</si>
  <si>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</si>
  <si>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</si>
  <si>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</si>
  <si>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</si>
  <si>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</si>
  <si>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</si>
  <si>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</si>
  <si>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</si>
  <si>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</si>
  <si>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</si>
  <si>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</si>
  <si>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</si>
  <si>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</si>
  <si>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</si>
  <si>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</si>
  <si>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</si>
  <si>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</si>
  <si>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</si>
  <si>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</si>
  <si>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</si>
  <si>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</si>
  <si>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</si>
  <si>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</si>
  <si>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</si>
  <si>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</si>
  <si>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</si>
  <si>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</si>
  <si>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</si>
  <si>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</si>
  <si>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</si>
  <si>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</si>
  <si>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</si>
  <si>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</si>
  <si>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</si>
  <si>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</si>
  <si>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</si>
  <si>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</si>
  <si>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</si>
  <si>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</si>
  <si>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</si>
  <si>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</si>
  <si>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</si>
  <si>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</si>
  <si>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</si>
  <si>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</si>
  <si>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</si>
  <si>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</si>
  <si>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</si>
  <si>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</si>
  <si>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</si>
  <si>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</si>
  <si>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</si>
  <si>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</si>
  <si>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</si>
  <si>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</si>
  <si>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</si>
  <si>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</si>
  <si>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</si>
  <si>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</si>
  <si>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</si>
  <si>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</si>
  <si>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</si>
  <si>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</si>
  <si>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</si>
  <si>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</si>
  <si>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</si>
  <si>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</si>
  <si>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</si>
  <si>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</si>
  <si>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</si>
  <si>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</si>
  <si>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</si>
  <si>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</si>
  <si>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</si>
  <si>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</si>
  <si>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</si>
  <si>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</si>
  <si>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</si>
  <si>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</si>
  <si>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</si>
  <si>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</si>
  <si>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</si>
  <si>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</si>
  <si>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</si>
  <si>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</si>
  <si>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</si>
  <si>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</si>
  <si>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</si>
  <si>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</si>
  <si>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</si>
  <si>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</si>
  <si>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</si>
  <si>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</si>
  <si>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</si>
  <si>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</si>
  <si>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</si>
  <si>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</si>
  <si>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</si>
  <si>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</si>
  <si>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</si>
  <si>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</si>
  <si>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</si>
  <si>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</si>
  <si>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</si>
  <si>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</si>
  <si>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</si>
  <si>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</si>
  <si>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</si>
  <si>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</si>
  <si>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</si>
  <si>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</si>
  <si>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</si>
  <si>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</si>
  <si>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</si>
  <si>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</si>
  <si>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</si>
  <si>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</si>
  <si>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</si>
  <si>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</si>
  <si>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</si>
  <si>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</si>
  <si>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</si>
  <si>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</si>
  <si>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</si>
  <si>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</si>
  <si>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</si>
  <si>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</si>
  <si>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</si>
  <si>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</si>
  <si>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</si>
  <si>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</si>
  <si>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</si>
  <si>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</si>
  <si>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</si>
  <si>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</si>
  <si>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</si>
  <si>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</si>
  <si>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</si>
  <si>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</si>
  <si>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</si>
  <si>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</si>
  <si>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</si>
  <si>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</si>
  <si>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</si>
  <si>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</si>
  <si>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</si>
  <si>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</si>
  <si>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</si>
  <si>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</si>
  <si>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</si>
  <si>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</si>
  <si>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</si>
  <si>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</si>
  <si>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</si>
  <si>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</si>
  <si>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</si>
  <si>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</si>
  <si>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</si>
  <si>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</si>
  <si>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</si>
  <si>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</si>
  <si>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</si>
  <si>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</si>
  <si>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</si>
  <si>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</si>
  <si>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</si>
  <si>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</si>
  <si>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</si>
  <si>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</si>
  <si>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</si>
  <si>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</si>
  <si>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</si>
  <si>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</si>
  <si>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</si>
  <si>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</si>
  <si>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</si>
  <si>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</si>
  <si>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</si>
  <si>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</si>
  <si>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</si>
  <si>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</si>
  <si>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</si>
  <si>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</si>
  <si>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</si>
  <si>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</si>
  <si>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</si>
  <si>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</si>
  <si>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</si>
  <si>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</si>
  <si>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</si>
  <si>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</si>
  <si>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</si>
  <si>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</si>
  <si>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</si>
  <si>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</si>
  <si>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</si>
  <si>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</si>
  <si>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</si>
  <si>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</si>
  <si>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</si>
  <si>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</si>
  <si>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</si>
  <si>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</si>
  <si>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</si>
  <si>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</si>
  <si>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</si>
  <si>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</si>
  <si>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</si>
  <si>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</si>
  <si>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</si>
  <si>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</si>
  <si>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</si>
  <si>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</si>
  <si>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</si>
  <si>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</si>
  <si>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</si>
  <si>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</si>
  <si>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</si>
  <si>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</si>
  <si>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</si>
  <si>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</si>
  <si>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</si>
  <si>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</si>
  <si>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</si>
  <si>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</si>
  <si>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</si>
  <si>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</si>
  <si>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</si>
  <si>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</si>
  <si>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</si>
  <si>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</si>
  <si>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</si>
  <si>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</si>
  <si>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</si>
  <si>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</si>
  <si>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</si>
  <si>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</si>
  <si>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</si>
  <si>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</si>
  <si>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</si>
  <si>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</si>
  <si>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</si>
  <si>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</si>
  <si>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</si>
  <si>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</si>
  <si>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</si>
  <si>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</si>
  <si>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</si>
  <si>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</si>
  <si>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</si>
  <si>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</si>
  <si>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</si>
  <si>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</si>
  <si>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</si>
  <si>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</si>
  <si>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</si>
  <si>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</si>
  <si>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</si>
  <si>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</si>
  <si>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</si>
  <si>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</si>
  <si>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</si>
  <si>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</si>
  <si>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</si>
  <si>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</si>
  <si>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</si>
  <si>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</si>
  <si>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</si>
  <si>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</si>
  <si>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</si>
  <si>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</si>
  <si>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</si>
  <si>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</si>
  <si>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</si>
  <si>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</si>
  <si>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</si>
  <si>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</si>
  <si>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</si>
  <si>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</si>
  <si>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</si>
  <si>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</si>
  <si>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</si>
  <si>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</si>
  <si>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</si>
  <si>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</si>
  <si>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</si>
  <si>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</si>
  <si>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</si>
  <si>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</si>
  <si>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</si>
  <si>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</si>
  <si>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</si>
  <si>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</si>
  <si>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</si>
  <si>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</si>
  <si>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</si>
  <si>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</si>
  <si>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</si>
  <si>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</si>
  <si>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</si>
  <si>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</si>
  <si>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</si>
  <si>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</si>
  <si>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</si>
  <si>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</si>
  <si>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</si>
  <si>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</si>
  <si>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</si>
  <si>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</si>
  <si>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</si>
  <si>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</si>
  <si>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</si>
  <si>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</si>
  <si>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</si>
  <si>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</si>
  <si>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</si>
  <si>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</si>
  <si>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</si>
  <si>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</si>
  <si>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</si>
  <si>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</si>
  <si>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</si>
  <si>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</si>
  <si>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</si>
  <si>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</si>
  <si>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</si>
  <si>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</si>
  <si>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</si>
  <si>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</si>
  <si>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</si>
  <si>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</si>
  <si>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</si>
  <si>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</si>
  <si>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</si>
  <si>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</si>
  <si>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</si>
  <si>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</si>
  <si>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</si>
  <si>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</si>
  <si>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</si>
  <si>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</si>
  <si>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</si>
  <si>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</si>
  <si>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</si>
  <si>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</si>
  <si>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</si>
  <si>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</si>
  <si>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</si>
  <si>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</si>
  <si>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</si>
  <si>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</si>
  <si>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</si>
  <si>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</si>
  <si>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</si>
  <si>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</si>
  <si>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</si>
  <si>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</si>
  <si>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</si>
  <si>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</si>
  <si>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</si>
  <si>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</si>
  <si>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</si>
  <si>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</si>
  <si>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</si>
  <si>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</si>
  <si>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</si>
  <si>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</si>
  <si>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</si>
  <si>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</si>
  <si>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</si>
  <si>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</si>
  <si>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</si>
  <si>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</si>
  <si>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</si>
  <si>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</si>
  <si>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</si>
  <si>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</si>
  <si>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</si>
  <si>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</si>
  <si>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</si>
  <si>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</si>
  <si>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</si>
  <si>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</si>
  <si>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</si>
  <si>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</si>
  <si>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</si>
  <si>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</si>
  <si>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</si>
  <si>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</si>
  <si>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</si>
  <si>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</si>
  <si>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</si>
  <si>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</si>
  <si>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</si>
  <si>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</si>
  <si>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</si>
  <si>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</si>
  <si>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</si>
  <si>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</si>
  <si>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</si>
  <si>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</si>
  <si>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</si>
  <si>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</si>
  <si>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</si>
  <si>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</si>
  <si>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</si>
  <si>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</si>
  <si>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</si>
  <si>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</si>
  <si>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</si>
  <si>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</si>
  <si>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</si>
  <si>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</si>
  <si>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</si>
  <si>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</si>
  <si>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</si>
  <si>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</si>
  <si>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</si>
  <si>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</si>
  <si>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</si>
  <si>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</si>
  <si>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</si>
  <si>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</si>
  <si>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</si>
  <si>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</si>
  <si>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</si>
  <si>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</si>
  <si>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</si>
  <si>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</si>
  <si>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</si>
  <si>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</si>
  <si>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</si>
  <si>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</si>
  <si>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</si>
  <si>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</si>
  <si>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</si>
  <si>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</si>
  <si>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</si>
  <si>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</si>
  <si>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</si>
  <si>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</si>
  <si>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</si>
  <si>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</si>
  <si>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</si>
  <si>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</si>
  <si>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</si>
  <si>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</si>
  <si>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</si>
  <si>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</si>
  <si>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</si>
  <si>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</si>
  <si>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</si>
  <si>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</si>
  <si>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</si>
  <si>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</si>
  <si>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</si>
  <si>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</si>
  <si>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</si>
  <si>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</si>
  <si>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</si>
  <si>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</si>
  <si>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</si>
  <si>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</si>
  <si>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</si>
  <si>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</si>
  <si>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</si>
  <si>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</si>
  <si>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</si>
  <si>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</si>
  <si>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</si>
  <si>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</si>
  <si>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</si>
  <si>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</si>
  <si>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</si>
  <si>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</si>
  <si>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</si>
  <si>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</si>
  <si>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</si>
  <si>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</si>
  <si>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</si>
  <si>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</si>
  <si>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</si>
  <si>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</si>
  <si>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</si>
  <si>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</si>
  <si>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</si>
  <si>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</si>
  <si>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</si>
  <si>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</si>
  <si>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</si>
  <si>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</si>
  <si>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</si>
  <si>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</si>
  <si>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</si>
  <si>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</si>
  <si>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</si>
  <si>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</si>
  <si>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</si>
  <si>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</si>
  <si>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</si>
  <si>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</si>
  <si>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</si>
  <si>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</si>
  <si>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</si>
  <si>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</si>
  <si>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</si>
  <si>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</si>
  <si>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</si>
  <si>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</si>
  <si>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</si>
  <si>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</si>
  <si>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</si>
  <si>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</si>
  <si>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</si>
  <si>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</si>
  <si>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</si>
  <si>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</si>
  <si>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</si>
  <si>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</si>
  <si>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</si>
  <si>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</si>
  <si>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</si>
  <si>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</si>
  <si>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</si>
  <si>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</si>
  <si>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</si>
  <si>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</si>
  <si>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</si>
  <si>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</si>
  <si>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</si>
  <si>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</si>
  <si>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</si>
  <si>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</si>
  <si>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</si>
  <si>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</si>
  <si>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</si>
  <si>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</si>
  <si>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</si>
  <si>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</si>
  <si>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</si>
  <si>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</si>
  <si>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</si>
  <si>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</si>
  <si>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</si>
  <si>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</si>
  <si>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</si>
  <si>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</si>
  <si>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</si>
  <si>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</si>
  <si>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</si>
  <si>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</si>
  <si>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</si>
  <si>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</si>
  <si>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</si>
  <si>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</si>
  <si>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</si>
  <si>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</si>
  <si>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</si>
  <si>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</si>
  <si>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</si>
  <si>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</si>
  <si>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</si>
  <si>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</si>
  <si>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</si>
  <si>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</si>
  <si>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</si>
  <si>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</si>
  <si>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</si>
  <si>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</si>
  <si>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</si>
  <si>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</si>
  <si>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</si>
  <si>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</si>
  <si>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</si>
  <si>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</si>
  <si>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</si>
  <si>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</si>
  <si>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</si>
  <si>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</si>
  <si>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</si>
  <si>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</si>
  <si>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</si>
  <si>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</si>
  <si>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</si>
  <si>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</si>
  <si>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</si>
  <si>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</si>
  <si>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</si>
  <si>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</si>
  <si>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</si>
  <si>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</si>
  <si>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</si>
  <si>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</si>
  <si>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</si>
  <si>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</si>
  <si>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</si>
  <si>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</si>
  <si>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</si>
  <si>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</si>
  <si>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</si>
  <si>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</si>
  <si>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</si>
  <si>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</si>
  <si>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</si>
  <si>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</si>
  <si>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</si>
  <si>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</si>
  <si>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</si>
  <si>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</si>
  <si>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</si>
  <si>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</si>
  <si>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</si>
  <si>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</si>
  <si>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</si>
  <si>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</si>
  <si>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</si>
  <si>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</si>
  <si>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</si>
  <si>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</si>
  <si>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</si>
  <si>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</si>
  <si>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</si>
  <si>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</si>
  <si>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</si>
  <si>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</si>
  <si>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</si>
  <si>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</si>
  <si>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</si>
  <si>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</si>
  <si>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</si>
  <si>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</si>
  <si>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</si>
  <si>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</si>
  <si>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</si>
  <si>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</si>
  <si>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</si>
  <si>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</si>
  <si>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</si>
  <si>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</si>
  <si>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</si>
  <si>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</si>
  <si>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</si>
  <si>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</si>
  <si>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</si>
  <si>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</si>
  <si>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</si>
  <si>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</si>
  <si>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</si>
  <si>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</si>
  <si>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</si>
  <si>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</si>
  <si>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</si>
  <si>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</si>
  <si>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</si>
  <si>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</si>
  <si>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</si>
  <si>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</si>
  <si>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</si>
  <si>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</si>
  <si>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</si>
  <si>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</si>
  <si>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</si>
  <si>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</si>
  <si>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</si>
  <si>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</si>
  <si>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</si>
  <si>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</si>
  <si>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</si>
  <si>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</si>
  <si>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</si>
  <si>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</si>
  <si>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</si>
  <si>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</si>
  <si>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</si>
  <si>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</si>
  <si>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</si>
  <si>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</si>
  <si>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</si>
  <si>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</si>
  <si>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</si>
  <si>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</si>
  <si>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</si>
  <si>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</si>
  <si>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</si>
  <si>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</si>
  <si>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</si>
  <si>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</si>
  <si>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</si>
  <si>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</si>
  <si>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</si>
  <si>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</si>
  <si>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</si>
  <si>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</si>
  <si>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</si>
  <si>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</si>
  <si>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</si>
  <si>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</si>
  <si>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</si>
  <si>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</si>
  <si>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</si>
  <si>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</si>
  <si>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</si>
  <si>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</si>
  <si>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</si>
  <si>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</si>
  <si>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</si>
  <si>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</si>
  <si>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</si>
  <si>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</si>
  <si>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</si>
  <si>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</si>
  <si>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</si>
  <si>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</si>
  <si>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</si>
  <si>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</si>
  <si>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</si>
  <si>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</si>
  <si>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</si>
  <si>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</si>
  <si>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</si>
  <si>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</si>
  <si>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</si>
  <si>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</si>
  <si>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</si>
  <si>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</si>
  <si>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</si>
  <si>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</si>
  <si>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</si>
  <si>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</si>
  <si>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</si>
  <si>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</si>
  <si>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</si>
  <si>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</si>
  <si>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</si>
  <si>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</si>
  <si>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</si>
  <si>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</si>
  <si>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</si>
  <si>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</si>
  <si>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</si>
  <si>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</si>
  <si>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</si>
  <si>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</si>
  <si>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</si>
  <si>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</si>
  <si>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</si>
  <si>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</si>
  <si>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</si>
  <si>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</si>
  <si>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</si>
  <si>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</si>
  <si>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</si>
  <si>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</si>
  <si>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</si>
  <si>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</si>
  <si>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</si>
  <si>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</si>
  <si>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</si>
  <si>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</si>
  <si>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</si>
  <si>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</si>
  <si>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</si>
  <si>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</si>
  <si>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</si>
  <si>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</si>
  <si>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</si>
  <si>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</si>
  <si>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</si>
  <si>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</si>
  <si>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</si>
  <si>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</si>
  <si>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</si>
  <si>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</si>
  <si>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</si>
  <si>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</si>
  <si>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</si>
  <si>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</si>
  <si>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</si>
  <si>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</si>
  <si>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</si>
  <si>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</si>
  <si>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</si>
  <si>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</si>
  <si>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</si>
  <si>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</si>
  <si>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</si>
  <si>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</si>
  <si>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</si>
  <si>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</si>
  <si>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</si>
  <si>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</si>
  <si>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</si>
  <si>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</si>
  <si>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</si>
  <si>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</si>
  <si>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</si>
  <si>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</si>
  <si>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</si>
  <si>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</si>
  <si>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</si>
  <si>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</si>
  <si>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</si>
  <si>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</si>
  <si>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</si>
  <si>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</si>
  <si>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</si>
  <si>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</si>
  <si>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</si>
  <si>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</si>
  <si>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</si>
  <si>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</si>
  <si>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</si>
  <si>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</si>
  <si>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</si>
  <si>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</si>
  <si>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</si>
  <si>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</si>
  <si>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</si>
  <si>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</si>
  <si>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</si>
  <si>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</si>
  <si>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</si>
  <si>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</si>
  <si>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</si>
  <si>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</si>
  <si>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</si>
  <si>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</si>
  <si>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</si>
  <si>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</si>
  <si>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</si>
  <si>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</si>
  <si>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</si>
  <si>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</si>
  <si>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</si>
  <si>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</si>
  <si>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</si>
  <si>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</si>
  <si>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</si>
  <si>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</si>
  <si>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</si>
  <si>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</si>
  <si>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</si>
  <si>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</si>
  <si>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</si>
  <si>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</si>
  <si>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</si>
  <si>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</si>
  <si>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</si>
  <si>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</si>
  <si>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</si>
  <si>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</si>
  <si>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</si>
  <si>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</si>
  <si>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</si>
  <si>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</si>
  <si>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</si>
  <si>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</si>
  <si>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</si>
  <si>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</si>
  <si>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</si>
  <si>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</si>
  <si>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</si>
  <si>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</si>
  <si>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</si>
  <si>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</si>
  <si>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</si>
  <si>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</si>
  <si>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</si>
  <si>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</si>
  <si>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</si>
  <si>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</si>
  <si>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</si>
  <si>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</si>
  <si>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</si>
  <si>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</si>
  <si>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</si>
  <si>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</si>
  <si>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</si>
  <si>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</si>
  <si>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</si>
  <si>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</si>
  <si>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</si>
  <si>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</si>
  <si>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</si>
  <si>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</si>
  <si>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</si>
  <si>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</si>
  <si>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</si>
  <si>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</si>
  <si>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</si>
  <si>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</si>
  <si>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</si>
  <si>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</si>
  <si>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</si>
  <si>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</si>
  <si>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</si>
  <si>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</si>
  <si>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</si>
  <si>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</si>
  <si>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</si>
  <si>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</si>
  <si>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</si>
  <si>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</si>
  <si>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</si>
  <si>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</si>
  <si>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</si>
  <si>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</si>
  <si>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</si>
  <si>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</si>
  <si>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</si>
  <si>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</si>
  <si>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</si>
  <si>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</si>
  <si>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</si>
  <si>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</si>
  <si>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</si>
  <si>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</si>
  <si>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</si>
  <si>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</si>
  <si>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</si>
  <si>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</si>
  <si>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</si>
  <si>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</si>
  <si>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</si>
  <si>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</si>
  <si>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</si>
  <si>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</si>
  <si>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</si>
  <si>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</si>
  <si>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</si>
  <si>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</si>
  <si>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</si>
  <si>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</si>
  <si>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</si>
  <si>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</si>
  <si>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</si>
  <si>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</si>
  <si>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</si>
  <si>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</si>
  <si>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</si>
  <si>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</si>
  <si>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</si>
  <si>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</si>
  <si>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</si>
  <si>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</si>
  <si>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</si>
  <si>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</si>
  <si>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</si>
  <si>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</si>
  <si>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</si>
  <si>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</si>
  <si>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</si>
  <si>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</si>
  <si>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</si>
  <si>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</si>
  <si>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</si>
  <si>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</si>
  <si>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</si>
  <si>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</si>
  <si>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</si>
  <si>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</si>
  <si>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</si>
  <si>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</si>
  <si>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</si>
  <si>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</si>
  <si>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</si>
  <si>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</si>
  <si>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</si>
  <si>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</si>
  <si>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</si>
  <si>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</si>
  <si>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</si>
  <si>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</si>
  <si>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</si>
  <si>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</si>
  <si>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</si>
  <si>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</si>
  <si>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</si>
  <si>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</si>
  <si>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</si>
  <si>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</si>
  <si>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</si>
  <si>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</si>
  <si>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</si>
  <si>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</si>
  <si>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</si>
  <si>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</si>
  <si>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</si>
  <si>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</si>
  <si>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</si>
  <si>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</si>
  <si>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</si>
  <si>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</si>
  <si>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</si>
  <si>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</si>
  <si>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</si>
  <si>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</si>
  <si>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</si>
  <si>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</si>
  <si>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</si>
  <si>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</si>
  <si>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</si>
  <si>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</si>
  <si>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</si>
  <si>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</si>
  <si>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</si>
  <si>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</si>
  <si>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</si>
  <si>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</si>
  <si>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</si>
  <si>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</si>
  <si>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</si>
  <si>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</si>
  <si>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</si>
  <si>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</si>
  <si>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</si>
  <si>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</si>
  <si>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</si>
  <si>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</si>
  <si>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</si>
  <si>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</si>
  <si>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</si>
  <si>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</si>
  <si>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</si>
  <si>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</si>
  <si>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</si>
  <si>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</si>
  <si>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</si>
  <si>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</si>
  <si>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</si>
  <si>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</si>
  <si>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</si>
  <si>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</si>
  <si>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</si>
  <si>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</si>
  <si>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</si>
  <si>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</si>
  <si>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</si>
  <si>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</si>
  <si>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</si>
  <si>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</si>
  <si>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</si>
  <si>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</si>
  <si>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</si>
  <si>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</si>
  <si>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</si>
  <si>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</si>
  <si>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</si>
  <si>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</si>
  <si>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</si>
  <si>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</si>
  <si>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</si>
  <si>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</si>
  <si>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</si>
  <si>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</si>
  <si>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</si>
  <si>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</si>
  <si>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</si>
  <si>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</si>
  <si>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</si>
  <si>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</si>
  <si>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</si>
  <si>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</si>
  <si>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</si>
  <si>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</si>
  <si>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</si>
  <si>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</si>
  <si>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</si>
  <si>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</si>
  <si>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</si>
  <si>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</si>
  <si>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</si>
  <si>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</si>
  <si>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</si>
  <si>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</si>
  <si>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</si>
  <si>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</si>
  <si>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</si>
  <si>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</si>
  <si>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</si>
  <si>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</si>
  <si>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</si>
  <si>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</si>
  <si>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</si>
  <si>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</si>
  <si>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</si>
  <si>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</si>
  <si>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</si>
  <si>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</si>
  <si>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</si>
  <si>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</si>
  <si>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</si>
  <si>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</si>
  <si>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</si>
  <si>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</si>
  <si>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</si>
  <si>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</si>
  <si>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</si>
  <si>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</si>
  <si>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</si>
  <si>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</si>
  <si>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</si>
  <si>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</si>
  <si>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</si>
  <si>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</si>
  <si>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</si>
  <si>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</si>
  <si>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</si>
  <si>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</si>
  <si>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</si>
  <si>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</si>
  <si>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</si>
  <si>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</si>
  <si>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</si>
  <si>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</si>
  <si>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</si>
  <si>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</si>
  <si>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</si>
  <si>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</si>
  <si>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</si>
  <si>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</si>
  <si>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</si>
  <si>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</si>
  <si>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</si>
  <si>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</si>
  <si>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</si>
  <si>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</si>
  <si>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</si>
  <si>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</si>
  <si>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</si>
  <si>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</si>
  <si>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</si>
  <si>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</si>
  <si>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</si>
  <si>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</si>
  <si>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</si>
  <si>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</si>
  <si>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</si>
  <si>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</si>
  <si>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</si>
  <si>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</si>
  <si>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</si>
  <si>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</si>
  <si>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</si>
  <si>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</si>
  <si>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</si>
  <si>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</si>
  <si>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</si>
  <si>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</si>
  <si>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</si>
  <si>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</si>
  <si>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</si>
  <si>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</si>
  <si>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</si>
  <si>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</si>
  <si>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</si>
  <si>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</si>
  <si>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</si>
  <si>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</si>
  <si>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</si>
  <si>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</si>
  <si>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</si>
  <si>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</si>
  <si>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</si>
  <si>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</si>
  <si>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</si>
  <si>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</si>
  <si>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</si>
  <si>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</si>
  <si>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</si>
  <si>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</si>
  <si>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</si>
  <si>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</si>
  <si>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</si>
  <si>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</si>
  <si>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</si>
  <si>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</si>
  <si>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</si>
  <si>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</si>
  <si>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</si>
  <si>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</si>
  <si>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</si>
  <si>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</si>
  <si>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</si>
  <si>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</si>
  <si>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</si>
  <si>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</si>
  <si>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</si>
  <si>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</si>
  <si>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</si>
  <si>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</si>
  <si>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</si>
  <si>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</si>
  <si>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</si>
  <si>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</si>
  <si>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</si>
  <si>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</si>
  <si>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</si>
  <si>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</si>
  <si>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</si>
  <si>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</si>
  <si>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</si>
  <si>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</si>
  <si>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</si>
  <si>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</si>
  <si>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</si>
  <si>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</si>
  <si>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</si>
  <si>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</si>
  <si>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</si>
  <si>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</si>
  <si>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</si>
  <si>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</si>
  <si>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</si>
  <si>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</si>
  <si>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</si>
  <si>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</si>
  <si>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</si>
  <si>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</si>
  <si>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</si>
  <si>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</si>
  <si>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</si>
  <si>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</si>
  <si>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</si>
  <si>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</si>
  <si>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</si>
  <si>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</si>
  <si>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</si>
  <si>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</si>
  <si>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</si>
  <si>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</si>
  <si>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</si>
  <si>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</si>
  <si>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</si>
  <si>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</si>
  <si>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</si>
  <si>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</si>
  <si>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</si>
  <si>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</si>
  <si>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</si>
  <si>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</si>
  <si>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</si>
  <si>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</si>
  <si>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</si>
  <si>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</si>
  <si>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</si>
  <si>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</si>
  <si>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</si>
  <si>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</si>
  <si>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</si>
  <si>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</si>
  <si>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</si>
  <si>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</si>
  <si>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</si>
  <si>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</si>
  <si>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</si>
  <si>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</si>
  <si>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</si>
  <si>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</si>
  <si>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</si>
  <si>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</si>
  <si>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</si>
  <si>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</si>
  <si>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</si>
  <si>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</si>
  <si>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</si>
  <si>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</si>
  <si>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</si>
  <si>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</si>
  <si>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</si>
  <si>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</si>
  <si>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</si>
  <si>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</si>
  <si>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</si>
  <si>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</si>
  <si>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</si>
  <si>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</si>
  <si>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</si>
  <si>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</si>
  <si>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</si>
  <si>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</si>
  <si>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</si>
  <si>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</si>
  <si>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</si>
  <si>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</si>
  <si>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</si>
  <si>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</si>
  <si>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</si>
  <si>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</si>
  <si>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</si>
  <si>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</si>
  <si>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</si>
  <si>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</si>
  <si>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</si>
  <si>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</si>
  <si>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</si>
  <si>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</si>
  <si>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</si>
  <si>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</si>
  <si>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</si>
  <si>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</si>
  <si>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</si>
  <si>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</si>
  <si>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</si>
  <si>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</si>
  <si>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</si>
  <si>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</si>
  <si>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</si>
  <si>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</si>
  <si>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</si>
  <si>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</si>
  <si>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</si>
  <si>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</si>
  <si>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</si>
  <si>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</si>
  <si>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</si>
  <si>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</si>
  <si>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</si>
  <si>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</si>
  <si>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</si>
  <si>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</si>
  <si>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</si>
  <si>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</si>
  <si>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</si>
  <si>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</si>
  <si>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</si>
  <si>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</si>
  <si>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</si>
  <si>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</si>
  <si>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</si>
  <si>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</si>
  <si>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</si>
  <si>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</si>
  <si>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</si>
  <si>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</si>
  <si>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</si>
  <si>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</si>
  <si>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</si>
  <si>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</si>
  <si>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</si>
  <si>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</si>
  <si>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</si>
  <si>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</si>
  <si>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</si>
  <si>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</si>
  <si>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</si>
  <si>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</si>
  <si>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</si>
  <si>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</si>
  <si>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</si>
  <si>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</si>
  <si>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</si>
  <si>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</si>
  <si>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</si>
  <si>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</si>
  <si>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</si>
  <si>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</si>
  <si>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</si>
  <si>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</si>
  <si>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</si>
  <si>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</si>
  <si>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</si>
  <si>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</si>
  <si>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</si>
  <si>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</si>
  <si>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</si>
  <si>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</si>
  <si>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</si>
  <si>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</si>
  <si>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</si>
  <si>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</si>
  <si>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</si>
  <si>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</si>
  <si>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</si>
  <si>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</si>
  <si>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</si>
  <si>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</si>
  <si>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</si>
  <si>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</si>
  <si>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</si>
  <si>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</si>
  <si>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</si>
  <si>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</si>
  <si>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</si>
  <si>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</si>
  <si>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</si>
  <si>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</si>
  <si>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</si>
  <si>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</si>
  <si>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</si>
  <si>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</si>
  <si>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</si>
  <si>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</si>
  <si>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</si>
  <si>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</si>
  <si>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</si>
  <si>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</si>
  <si>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</si>
  <si>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</si>
  <si>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</si>
  <si>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</si>
  <si>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</si>
  <si>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</si>
  <si>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</si>
  <si>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</si>
  <si>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</si>
  <si>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</si>
  <si>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</si>
  <si>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</si>
  <si>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</si>
  <si>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</si>
  <si>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</si>
  <si>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</si>
  <si>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</si>
  <si>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</si>
  <si>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</si>
  <si>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</si>
  <si>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</si>
  <si>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</si>
  <si>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</si>
  <si>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</si>
  <si>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</si>
  <si>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</si>
  <si>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</si>
  <si>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</si>
  <si>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</si>
  <si>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</si>
  <si>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</si>
  <si>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</si>
  <si>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</si>
  <si>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</si>
  <si>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</si>
  <si>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</si>
  <si>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</si>
  <si>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</si>
  <si>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</si>
  <si>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</si>
  <si>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</si>
  <si>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</si>
  <si>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</si>
  <si>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</si>
  <si>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</si>
  <si>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</si>
  <si>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</si>
  <si>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</si>
  <si>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</si>
  <si>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</si>
  <si>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</si>
  <si>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</si>
  <si>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</si>
  <si>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</si>
  <si>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</si>
  <si>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</si>
  <si>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</si>
  <si>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</si>
  <si>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</si>
  <si>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</si>
  <si>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</si>
  <si>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</si>
  <si>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</si>
  <si>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</si>
  <si>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</si>
  <si>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</si>
  <si>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</si>
  <si>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</si>
  <si>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</si>
  <si>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</si>
  <si>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</si>
  <si>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</si>
  <si>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</si>
  <si>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</si>
  <si>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</si>
  <si>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</si>
  <si>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</si>
  <si>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</si>
  <si>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</si>
  <si>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</si>
  <si>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</si>
  <si>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</si>
  <si>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</si>
  <si>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</si>
  <si>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</si>
  <si>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</si>
  <si>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</si>
  <si>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</si>
  <si>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</si>
  <si>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</si>
  <si>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</si>
  <si>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</si>
  <si>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</si>
  <si>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</si>
  <si>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</si>
  <si>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</si>
  <si>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</si>
  <si>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</si>
  <si>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</si>
  <si>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</si>
  <si>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</si>
  <si>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</si>
  <si>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</si>
  <si>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</si>
  <si>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</si>
  <si>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</si>
  <si>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</si>
  <si>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</si>
  <si>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</si>
  <si>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</si>
  <si>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</si>
  <si>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</si>
  <si>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</si>
  <si>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</si>
  <si>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</si>
  <si>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</si>
  <si>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</si>
  <si>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</si>
  <si>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</si>
  <si>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</si>
  <si>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</si>
  <si>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</si>
  <si>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</si>
  <si>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</si>
  <si>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</si>
  <si>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</si>
  <si>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</si>
  <si>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</si>
  <si>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</si>
  <si>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</si>
  <si>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</si>
  <si>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</si>
  <si>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</si>
  <si>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</si>
  <si>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</si>
  <si>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</si>
  <si>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</si>
  <si>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</si>
  <si>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</si>
  <si>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</si>
  <si>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</si>
  <si>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</si>
  <si>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</si>
  <si>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</si>
  <si>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</si>
  <si>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</si>
  <si>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</si>
  <si>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</si>
  <si>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</si>
  <si>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</si>
  <si>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</si>
  <si>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</si>
  <si>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</si>
  <si>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</si>
  <si>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</si>
  <si>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</si>
  <si>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</si>
  <si>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</si>
  <si>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</si>
  <si>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</si>
  <si>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</si>
  <si>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</si>
  <si>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</si>
  <si>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</si>
  <si>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</si>
  <si>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</si>
  <si>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</si>
  <si>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</si>
  <si>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</si>
  <si>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</si>
  <si>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</si>
  <si>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</si>
  <si>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</si>
  <si>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</si>
  <si>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</si>
  <si>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</si>
  <si>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</si>
  <si>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</si>
  <si>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</si>
  <si>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</si>
  <si>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</si>
  <si>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</si>
  <si>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</si>
  <si>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</si>
  <si>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</si>
  <si>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</si>
  <si>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</si>
  <si>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</si>
  <si>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</si>
  <si>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</si>
  <si>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</si>
  <si>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</si>
  <si>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</si>
  <si>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</si>
  <si>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</si>
  <si>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</si>
  <si>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</si>
  <si>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</si>
  <si>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</si>
  <si>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</si>
  <si>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</si>
  <si>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</si>
  <si>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</si>
  <si>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</si>
  <si>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</si>
  <si>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</si>
  <si>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</si>
  <si>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</si>
  <si>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</si>
  <si>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</si>
  <si>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</si>
  <si>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</si>
  <si>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</si>
  <si>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</si>
  <si>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</si>
  <si>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</si>
  <si>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</si>
  <si>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</si>
  <si>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</si>
  <si>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</si>
  <si>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</si>
  <si>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</si>
  <si>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</si>
  <si>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</si>
  <si>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</si>
  <si>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</si>
  <si>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</si>
  <si>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</si>
  <si>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</si>
  <si>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</si>
  <si>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</si>
  <si>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</si>
  <si>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</si>
  <si>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</si>
  <si>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</si>
  <si>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</si>
  <si>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</si>
  <si>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</si>
  <si>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</si>
  <si>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</si>
  <si>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</si>
  <si>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</si>
  <si>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</si>
  <si>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</si>
  <si>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</si>
  <si>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</si>
  <si>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</si>
  <si>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</si>
  <si>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</si>
  <si>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</si>
  <si>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</si>
  <si>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</si>
  <si>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</si>
  <si>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</si>
  <si>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</si>
  <si>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</si>
  <si>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</si>
  <si>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</si>
  <si>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</si>
  <si>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</si>
  <si>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</si>
  <si>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</si>
  <si>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</si>
  <si>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</si>
  <si>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</si>
  <si>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</si>
  <si>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</si>
  <si>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</si>
  <si>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</si>
  <si>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</si>
  <si>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</si>
  <si>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</si>
  <si>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</si>
  <si>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</si>
  <si>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</si>
  <si>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</si>
  <si>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</si>
  <si>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</si>
  <si>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</si>
  <si>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</si>
  <si>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</si>
  <si>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</si>
  <si>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</si>
  <si>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</si>
  <si>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</si>
  <si>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</si>
  <si>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</si>
  <si>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</si>
  <si>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</si>
  <si>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</si>
  <si>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</si>
  <si>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</si>
  <si>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</si>
  <si>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</si>
  <si>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</si>
  <si>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</si>
  <si>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</si>
  <si>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</si>
  <si>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</si>
  <si>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</si>
  <si>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</si>
  <si>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</si>
  <si>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</si>
  <si>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</si>
  <si>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</si>
  <si>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</si>
  <si>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</si>
  <si>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</si>
  <si>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</si>
  <si>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</si>
  <si>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</si>
  <si>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</si>
  <si>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</si>
  <si>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</si>
  <si>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</si>
  <si>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</si>
  <si>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</si>
  <si>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</si>
  <si>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</si>
  <si>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</si>
  <si>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</si>
  <si>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</si>
  <si>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</si>
  <si>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</si>
  <si>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</si>
  <si>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</si>
  <si>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</si>
  <si>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</si>
  <si>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</si>
  <si>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</si>
  <si>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</si>
  <si>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</si>
  <si>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</si>
  <si>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</si>
  <si>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</si>
  <si>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</si>
  <si>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</si>
  <si>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</si>
  <si>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</si>
  <si>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</si>
  <si>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</si>
  <si>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</si>
  <si>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</si>
  <si>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</si>
  <si>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</si>
  <si>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</si>
  <si>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</si>
  <si>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</si>
  <si>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</si>
  <si>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</si>
  <si>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</si>
  <si>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</si>
  <si>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</si>
  <si>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</si>
  <si>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</si>
  <si>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</si>
  <si>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</si>
  <si>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</si>
  <si>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</si>
  <si>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</si>
  <si>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</si>
  <si>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</si>
  <si>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</si>
  <si>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</si>
  <si>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</si>
  <si>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</si>
  <si>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</si>
  <si>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</si>
  <si>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</si>
  <si>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</si>
  <si>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</si>
  <si>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</si>
  <si>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</si>
  <si>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</si>
  <si>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</si>
  <si>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</si>
  <si>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</si>
  <si>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</si>
  <si>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</si>
  <si>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</si>
  <si>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</si>
  <si>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</si>
  <si>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</si>
  <si>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</si>
  <si>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</si>
  <si>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</si>
  <si>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</si>
  <si>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</si>
  <si>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</si>
  <si>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</si>
  <si>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</si>
  <si>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</si>
  <si>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</si>
  <si>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</si>
  <si>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</si>
  <si>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</si>
  <si>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</si>
  <si>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</si>
  <si>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</si>
  <si>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</si>
  <si>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</si>
  <si>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</si>
  <si>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</si>
  <si>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</si>
  <si>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</si>
  <si>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</si>
  <si>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</si>
  <si>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</si>
  <si>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</si>
  <si>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</si>
  <si>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</si>
  <si>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</si>
  <si>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</si>
  <si>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</si>
  <si>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</si>
  <si>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</si>
  <si>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</si>
  <si>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</si>
  <si>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</si>
  <si>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</si>
  <si>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</si>
  <si>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</si>
  <si>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</si>
  <si>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</si>
  <si>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</si>
  <si>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</si>
  <si>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</si>
  <si>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</si>
  <si>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</si>
  <si>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</si>
  <si>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</si>
  <si>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</si>
  <si>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</si>
  <si>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</si>
  <si>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</si>
  <si>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</si>
  <si>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</si>
  <si>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</si>
  <si>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</si>
  <si>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</si>
  <si>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</si>
  <si>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</si>
  <si>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</si>
  <si>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</si>
  <si>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</si>
  <si>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</si>
  <si>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</si>
  <si>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</si>
  <si>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</si>
  <si>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</si>
  <si>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</si>
  <si>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</si>
  <si>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</si>
  <si>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</si>
  <si>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</si>
  <si>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</si>
  <si>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</si>
  <si>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</si>
  <si>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</si>
  <si>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</si>
  <si>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</si>
  <si>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</si>
  <si>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</si>
  <si>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</si>
  <si>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</si>
  <si>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</si>
  <si>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</si>
  <si>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</si>
  <si>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</si>
  <si>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</si>
  <si>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</si>
  <si>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</si>
  <si>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</si>
  <si>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</si>
  <si>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</si>
  <si>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</si>
  <si>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</si>
  <si>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</si>
  <si>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</si>
  <si>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</si>
  <si>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</si>
  <si>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</si>
  <si>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</si>
  <si>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</si>
  <si>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</si>
  <si>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</si>
  <si>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</si>
  <si>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</si>
  <si>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</si>
  <si>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</si>
  <si>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</si>
  <si>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</si>
  <si>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</si>
  <si>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</si>
  <si>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</si>
  <si>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</si>
  <si>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</si>
  <si>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</si>
  <si>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</si>
  <si>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</si>
  <si>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</si>
  <si>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</si>
  <si>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</si>
  <si>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</si>
  <si>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</si>
  <si>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</si>
  <si>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</si>
  <si>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</si>
  <si>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</si>
  <si>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</si>
  <si>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</si>
  <si>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</si>
  <si>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</si>
  <si>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</si>
  <si>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</si>
  <si>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</si>
  <si>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</si>
  <si>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</si>
  <si>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</si>
  <si>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</si>
  <si>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</si>
  <si>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</si>
  <si>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</si>
  <si>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</si>
  <si>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</si>
  <si>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</si>
  <si>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</si>
  <si>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</si>
  <si>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</si>
  <si>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</si>
  <si>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</si>
  <si>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</si>
  <si>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</si>
  <si>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</si>
  <si>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</si>
  <si>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</si>
  <si>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</si>
  <si>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</si>
  <si>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</si>
  <si>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</si>
  <si>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</si>
  <si>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</si>
  <si>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</si>
  <si>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</si>
  <si>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</si>
  <si>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</si>
  <si>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</si>
  <si>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</si>
  <si>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</si>
  <si>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</si>
  <si>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</si>
  <si>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</si>
  <si>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</si>
  <si>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</si>
  <si>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</si>
  <si>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</si>
  <si>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</si>
  <si>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</si>
  <si>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</si>
  <si>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</si>
  <si>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</si>
  <si>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</si>
  <si>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</si>
  <si>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</si>
  <si>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</si>
  <si>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</si>
  <si>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</si>
  <si>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</si>
  <si>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</si>
  <si>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</si>
  <si>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</si>
  <si>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</si>
  <si>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</si>
  <si>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</si>
  <si>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</si>
  <si>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</si>
  <si>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</si>
  <si>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</si>
  <si>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</si>
  <si>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</si>
  <si>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</si>
  <si>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</si>
  <si>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</si>
  <si>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</si>
  <si>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</si>
  <si>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</si>
  <si>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</si>
  <si>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</si>
  <si>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</si>
  <si>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</si>
  <si>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</si>
  <si>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</si>
  <si>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</si>
  <si>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</si>
  <si>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</si>
  <si>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</si>
  <si>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</si>
  <si>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</si>
  <si>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</si>
  <si>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</si>
  <si>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</si>
  <si>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</si>
  <si>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</si>
  <si>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</si>
  <si>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</si>
  <si>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</si>
  <si>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</si>
  <si>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</si>
  <si>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</si>
  <si>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</si>
  <si>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</si>
  <si>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</si>
  <si>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</si>
  <si>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</si>
  <si>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</si>
  <si>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</si>
  <si>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</si>
  <si>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</si>
  <si>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</si>
  <si>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</si>
  <si>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</si>
  <si>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</si>
  <si>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</si>
  <si>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</si>
  <si>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</si>
  <si>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</si>
  <si>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</si>
  <si>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</si>
  <si>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</si>
  <si>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</si>
  <si>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</si>
  <si>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</si>
  <si>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</si>
  <si>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</si>
  <si>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</si>
  <si>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</si>
  <si>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</si>
  <si>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</si>
  <si>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</si>
  <si>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</si>
  <si>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</si>
  <si>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</si>
  <si>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</si>
  <si>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</si>
  <si>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</si>
  <si>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</si>
  <si>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</si>
  <si>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</si>
  <si>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</si>
  <si>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</si>
  <si>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</si>
  <si>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</si>
  <si>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</si>
  <si>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</si>
  <si>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</si>
  <si>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</si>
  <si>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</si>
  <si>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</si>
  <si>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</si>
  <si>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</si>
  <si>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</si>
  <si>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</si>
  <si>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</si>
  <si>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</si>
  <si>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</si>
  <si>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</si>
  <si>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</si>
  <si>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</si>
  <si>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</si>
  <si>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</si>
  <si>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</si>
  <si>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</si>
  <si>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</si>
  <si>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</si>
  <si>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</si>
  <si>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</si>
  <si>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</si>
  <si>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</si>
  <si>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</si>
  <si>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</si>
  <si>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</si>
  <si>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</si>
  <si>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</si>
  <si>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</si>
  <si>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</si>
  <si>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</si>
  <si>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</si>
  <si>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</si>
  <si>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</si>
  <si>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</si>
  <si>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</si>
  <si>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</si>
  <si>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</si>
  <si>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</si>
  <si>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</si>
  <si>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</si>
  <si>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</si>
  <si>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</si>
  <si>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</si>
  <si>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</si>
  <si>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</si>
  <si>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</si>
  <si>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</si>
  <si>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</si>
  <si>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</si>
  <si>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</si>
  <si>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</si>
  <si>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</si>
  <si>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</si>
  <si>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</si>
  <si>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</si>
  <si>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</si>
  <si>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</si>
  <si>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</si>
  <si>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</si>
  <si>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</si>
  <si>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</si>
  <si>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</si>
  <si>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</si>
  <si>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</si>
  <si>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</si>
  <si>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</si>
  <si>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</si>
  <si>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</si>
  <si>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</si>
  <si>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</si>
  <si>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</si>
  <si>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</si>
  <si>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</si>
  <si>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</si>
  <si>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</si>
  <si>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</si>
  <si>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</si>
  <si>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</si>
  <si>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</si>
  <si>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</si>
  <si>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</si>
  <si>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</si>
  <si>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</si>
  <si>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</si>
  <si>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</si>
  <si>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</si>
  <si>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</si>
  <si>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</si>
  <si>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</si>
  <si>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</si>
  <si>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</si>
  <si>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</si>
  <si>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</si>
  <si>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</si>
  <si>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</si>
  <si>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</si>
  <si>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</si>
  <si>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</si>
  <si>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</si>
  <si>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</si>
  <si>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</si>
  <si>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</si>
  <si>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</si>
  <si>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</si>
  <si>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</si>
  <si>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</si>
  <si>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</si>
  <si>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</si>
  <si>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</si>
  <si>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</si>
  <si>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</si>
  <si>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</si>
  <si>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</si>
  <si>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</si>
  <si>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</si>
  <si>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</si>
  <si>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</si>
  <si>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</si>
  <si>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</si>
  <si>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</si>
  <si>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</si>
  <si>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</si>
  <si>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</si>
  <si>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</si>
  <si>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</si>
  <si>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</si>
  <si>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</si>
  <si>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</si>
  <si>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</si>
  <si>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</si>
  <si>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</si>
  <si>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</si>
  <si>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</si>
  <si>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</si>
  <si>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</si>
  <si>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</si>
  <si>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</si>
  <si>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</si>
  <si>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</si>
  <si>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</si>
  <si>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</si>
  <si>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</si>
  <si>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</si>
  <si>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</si>
  <si>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</si>
  <si>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</si>
  <si>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</si>
  <si>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</si>
  <si>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</si>
  <si>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</si>
  <si>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</si>
  <si>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</si>
  <si>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</si>
  <si>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</si>
  <si>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</si>
  <si>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</si>
  <si>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</si>
  <si>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</si>
  <si>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</si>
  <si>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</si>
  <si>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</si>
  <si>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</si>
  <si>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</si>
  <si>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</si>
  <si>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</si>
  <si>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</si>
  <si>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</si>
  <si>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</si>
  <si>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</si>
  <si>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</si>
  <si>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</si>
  <si>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</si>
  <si>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</si>
  <si>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</si>
  <si>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</si>
  <si>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</si>
  <si>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</si>
  <si>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</si>
  <si>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</si>
  <si>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</si>
  <si>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</si>
  <si>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</si>
  <si>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</si>
  <si>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</si>
  <si>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</si>
  <si>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</si>
  <si>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</si>
  <si>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</si>
  <si>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</si>
  <si>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</si>
  <si>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</si>
  <si>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</si>
  <si>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</si>
  <si>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</si>
  <si>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</si>
  <si>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</si>
  <si>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</si>
  <si>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</si>
  <si>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</si>
  <si>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</si>
  <si>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</si>
  <si>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</si>
  <si>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</si>
  <si>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</si>
  <si>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</si>
  <si>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</si>
  <si>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</si>
  <si>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</si>
  <si>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</si>
  <si>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</si>
  <si>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</si>
  <si>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</si>
  <si>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</si>
  <si>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</si>
  <si>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</si>
  <si>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</si>
  <si>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</si>
  <si>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</si>
  <si>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</si>
  <si>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</si>
  <si>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</si>
  <si>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</si>
  <si>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</si>
  <si>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</si>
  <si>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</si>
  <si>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</si>
  <si>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</si>
  <si>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</si>
  <si>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</si>
  <si>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</si>
  <si>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</si>
  <si>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</si>
  <si>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</si>
  <si>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</si>
  <si>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</si>
  <si>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</si>
  <si>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</si>
  <si>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</si>
  <si>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</si>
  <si>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</si>
  <si>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</si>
  <si>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</si>
  <si>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</si>
  <si>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</si>
  <si>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</si>
  <si>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</si>
  <si>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</si>
  <si>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</si>
  <si>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</si>
  <si>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</si>
  <si>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</si>
  <si>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</si>
  <si>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</si>
  <si>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</si>
  <si>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</si>
  <si>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</si>
  <si>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</si>
  <si>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</si>
  <si>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</si>
  <si>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</si>
  <si>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</si>
  <si>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</si>
  <si>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</si>
  <si>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</si>
  <si>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</si>
  <si>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</si>
  <si>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</si>
  <si>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</si>
  <si>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</si>
  <si>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</si>
  <si>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</si>
  <si>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</si>
  <si>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</si>
  <si>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</si>
  <si>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</si>
  <si>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</si>
  <si>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</si>
  <si>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</si>
  <si>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</si>
  <si>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</si>
  <si>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</si>
  <si>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</si>
  <si>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</si>
  <si>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</si>
  <si>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</si>
  <si>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</si>
  <si>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</si>
  <si>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</si>
  <si>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</si>
  <si>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</si>
  <si>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</si>
  <si>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</si>
  <si>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</si>
  <si>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</si>
  <si>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</si>
  <si>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</si>
  <si>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</si>
  <si>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</si>
  <si>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</si>
  <si>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</si>
  <si>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</si>
  <si>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</si>
  <si>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</si>
  <si>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</si>
  <si>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</si>
  <si>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</si>
  <si>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</si>
  <si>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</si>
  <si>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</si>
  <si>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</si>
  <si>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</si>
  <si>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</si>
  <si>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</si>
  <si>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</si>
  <si>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</si>
  <si>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</si>
  <si>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</si>
  <si>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</si>
  <si>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</si>
  <si>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</si>
  <si>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</si>
  <si>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</si>
  <si>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</si>
  <si>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</si>
  <si>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</si>
  <si>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</si>
  <si>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</si>
  <si>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</si>
  <si>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</si>
  <si>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</si>
  <si>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</si>
  <si>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</si>
  <si>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</si>
  <si>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</si>
  <si>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</si>
  <si>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</si>
  <si>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</si>
  <si>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</si>
  <si>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</si>
  <si>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</si>
  <si>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</si>
  <si>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</si>
  <si>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</si>
  <si>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</si>
  <si>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</si>
  <si>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</si>
  <si>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</si>
  <si>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</si>
  <si>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</si>
  <si>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</si>
  <si>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</si>
  <si>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</si>
  <si>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</si>
  <si>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</si>
  <si>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</si>
  <si>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</si>
  <si>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</si>
  <si>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</si>
  <si>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</si>
  <si>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</si>
  <si>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</si>
  <si>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</si>
  <si>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</si>
  <si>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</si>
  <si>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</si>
  <si>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</si>
  <si>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</si>
  <si>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</si>
  <si>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</si>
  <si>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</si>
  <si>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</si>
  <si>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</si>
  <si>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</si>
  <si>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</si>
  <si>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</si>
  <si>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</si>
  <si>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</si>
  <si>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</si>
  <si>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</si>
  <si>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</si>
  <si>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</si>
  <si>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</si>
  <si>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</si>
  <si>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</si>
  <si>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</si>
  <si>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</si>
  <si>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</si>
  <si>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</si>
  <si>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</si>
  <si>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</si>
  <si>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</si>
  <si>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</si>
  <si>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</si>
  <si>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</si>
  <si>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</si>
  <si>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</si>
  <si>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</si>
  <si>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</si>
  <si>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</si>
  <si>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</si>
  <si>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</si>
  <si>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</si>
  <si>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</si>
  <si>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</si>
  <si>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</si>
  <si>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</si>
  <si>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</si>
  <si>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</si>
  <si>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</si>
  <si>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</si>
  <si>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</si>
  <si>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</si>
  <si>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</si>
  <si>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</si>
  <si>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</si>
  <si>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</si>
  <si>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</si>
  <si>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</si>
  <si>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</si>
  <si>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</si>
  <si>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</si>
  <si>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</si>
  <si>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</si>
  <si>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</si>
  <si>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</si>
  <si>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</si>
  <si>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</si>
  <si>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</si>
  <si>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</si>
  <si>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</si>
  <si>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</si>
  <si>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</si>
  <si>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</si>
  <si>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</si>
  <si>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</si>
  <si>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</si>
  <si>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</si>
  <si>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</si>
  <si>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</si>
  <si>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</si>
  <si>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</si>
  <si>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</si>
  <si>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</si>
  <si>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</si>
  <si>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</si>
  <si>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</si>
  <si>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</si>
  <si>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</si>
  <si>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</si>
  <si>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</si>
  <si>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</si>
  <si>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</si>
  <si>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</si>
  <si>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</si>
  <si>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</si>
  <si>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</si>
  <si>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</si>
  <si>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</si>
  <si>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</si>
  <si>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</si>
  <si>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</si>
  <si>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</si>
  <si>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</si>
  <si>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</si>
  <si>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</si>
  <si>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</si>
  <si>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</si>
  <si>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</si>
  <si>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</si>
  <si>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</si>
  <si>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</si>
  <si>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</si>
  <si>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</si>
  <si>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</si>
  <si>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</si>
  <si>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</si>
  <si>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</si>
  <si>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</si>
  <si>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</si>
  <si>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</si>
  <si>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</si>
  <si>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</si>
  <si>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</si>
  <si>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</si>
  <si>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</si>
  <si>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</si>
  <si>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</si>
  <si>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</si>
  <si>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</si>
  <si>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</si>
  <si>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</si>
  <si>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</si>
  <si>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</si>
  <si>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</si>
  <si>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</si>
  <si>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</si>
  <si>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</si>
  <si>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</si>
  <si>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</si>
  <si>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</si>
  <si>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</si>
  <si>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</si>
  <si>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</si>
  <si>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</si>
  <si>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</si>
  <si>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</si>
  <si>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</si>
  <si>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</si>
  <si>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</si>
  <si>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</si>
  <si>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</si>
  <si>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</si>
  <si>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</si>
  <si>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</si>
  <si>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</si>
  <si>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</si>
  <si>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</si>
  <si>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</si>
  <si>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</si>
  <si>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</si>
  <si>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</si>
  <si>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</si>
  <si>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</si>
  <si>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</si>
  <si>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</si>
  <si>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</si>
  <si>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</si>
  <si>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</si>
  <si>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</si>
  <si>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</si>
  <si>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</si>
  <si>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</si>
  <si>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</si>
  <si>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</si>
  <si>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</si>
  <si>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</si>
  <si>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</si>
  <si>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</si>
  <si>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</si>
  <si>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</si>
  <si>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</si>
  <si>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</si>
  <si>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</si>
  <si>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</si>
  <si>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</si>
  <si>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</si>
  <si>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</si>
  <si>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</si>
  <si>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</si>
  <si>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</si>
  <si>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</si>
  <si>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</si>
  <si>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</si>
  <si>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</si>
  <si>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</si>
  <si>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</si>
  <si>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</si>
  <si>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</si>
  <si>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</si>
  <si>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</si>
  <si>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</si>
  <si>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</si>
  <si>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</si>
  <si>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</si>
  <si>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</si>
  <si>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</si>
  <si>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</si>
  <si>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</si>
  <si>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</si>
  <si>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</si>
  <si>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</si>
  <si>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</si>
  <si>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</si>
  <si>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</si>
  <si>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</si>
  <si>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</si>
  <si>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</si>
  <si>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</si>
  <si>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</si>
  <si>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</si>
  <si>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</si>
  <si>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</si>
  <si>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</si>
  <si>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</si>
  <si>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</si>
  <si>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</si>
  <si>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</si>
  <si>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</si>
  <si>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</si>
  <si>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</si>
  <si>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</si>
  <si>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</si>
  <si>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</si>
  <si>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</si>
  <si>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</si>
  <si>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</si>
  <si>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</si>
  <si>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</si>
  <si>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</si>
  <si>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</si>
  <si>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</si>
  <si>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</si>
  <si>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</si>
  <si>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</si>
  <si>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</si>
  <si>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</si>
  <si>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</si>
  <si>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</si>
  <si>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</si>
  <si>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</si>
  <si>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</si>
  <si>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</si>
  <si>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</si>
  <si>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</si>
  <si>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</si>
  <si>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</si>
  <si>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</si>
  <si>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</si>
  <si>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</si>
  <si>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</si>
  <si>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</si>
  <si>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</si>
  <si>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</si>
  <si>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</si>
  <si>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</si>
  <si>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</si>
  <si>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</si>
  <si>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</si>
  <si>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</si>
  <si>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</si>
  <si>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</si>
  <si>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</si>
  <si>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</si>
  <si>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</si>
  <si>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</si>
  <si>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</si>
  <si>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</si>
  <si>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</si>
  <si>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</si>
  <si>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</si>
  <si>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</si>
  <si>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</si>
  <si>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</si>
  <si>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</si>
  <si>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</si>
  <si>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</si>
  <si>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</si>
  <si>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</si>
  <si>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</si>
  <si>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</si>
  <si>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</si>
  <si>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</si>
  <si>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</si>
  <si>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</si>
  <si>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</si>
  <si>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</si>
  <si>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</si>
  <si>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</si>
  <si>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</si>
  <si>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</si>
  <si>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</si>
  <si>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</si>
  <si>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</si>
  <si>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</si>
  <si>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</si>
  <si>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</si>
  <si>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</si>
  <si>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</si>
  <si>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</si>
  <si>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</si>
  <si>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</si>
  <si>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</si>
  <si>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</si>
  <si>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</si>
  <si>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</si>
  <si>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</si>
  <si>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</si>
  <si>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</si>
  <si>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</si>
  <si>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</si>
  <si>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</si>
  <si>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</si>
  <si>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</si>
  <si>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</si>
  <si>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</si>
  <si>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</si>
  <si>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</si>
  <si>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</si>
  <si>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</si>
  <si>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</si>
  <si>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</si>
  <si>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</si>
  <si>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</si>
  <si>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</si>
  <si>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</si>
  <si>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</si>
  <si>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</si>
  <si>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</si>
  <si>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</si>
  <si>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</si>
  <si>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</si>
  <si>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</si>
  <si>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</si>
  <si>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</si>
  <si>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</si>
  <si>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</si>
  <si>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</si>
  <si>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</si>
  <si>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</si>
  <si>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</si>
  <si>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</si>
  <si>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</si>
  <si>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</si>
  <si>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</si>
  <si>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</si>
  <si>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</si>
  <si>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</si>
  <si>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</si>
  <si>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</si>
  <si>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</si>
  <si>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</si>
  <si>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</si>
  <si>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</si>
  <si>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</si>
  <si>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</si>
  <si>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</si>
  <si>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</si>
  <si>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</si>
  <si>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</si>
  <si>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</si>
  <si>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</si>
  <si>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</si>
  <si>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</si>
  <si>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</si>
  <si>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</si>
  <si>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</si>
  <si>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</si>
  <si>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</si>
  <si>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</si>
  <si>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</si>
  <si>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</si>
  <si>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</si>
  <si>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</si>
  <si>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</si>
  <si>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</si>
  <si>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</si>
  <si>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</si>
  <si>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</si>
  <si>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</si>
  <si>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</si>
  <si>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</si>
  <si>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</si>
  <si>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</si>
  <si>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</si>
  <si>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</si>
  <si>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</si>
  <si>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</si>
  <si>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</si>
  <si>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</si>
  <si>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</si>
  <si>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</si>
  <si>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</si>
  <si>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</si>
  <si>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</si>
  <si>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</si>
  <si>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</si>
  <si>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</si>
  <si>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</si>
  <si>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</si>
  <si>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</si>
  <si>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</si>
  <si>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</si>
  <si>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</si>
  <si>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</si>
  <si>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</si>
  <si>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</si>
  <si>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</si>
  <si>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</si>
  <si>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</si>
  <si>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</si>
  <si>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</si>
  <si>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</si>
  <si>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</si>
  <si>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</si>
  <si>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</si>
  <si>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</si>
  <si>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</si>
  <si>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</si>
  <si>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</si>
  <si>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</si>
  <si>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</si>
  <si>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</si>
  <si>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</si>
  <si>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</si>
  <si>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</si>
  <si>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</si>
  <si>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</si>
  <si>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</si>
  <si>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</si>
  <si>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</si>
  <si>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</si>
  <si>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</si>
  <si>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</si>
  <si>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</si>
  <si>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</si>
  <si>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</si>
  <si>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</si>
  <si>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</si>
  <si>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</si>
  <si>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</si>
  <si>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</si>
  <si>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</si>
  <si>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</si>
  <si>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</si>
  <si>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</si>
  <si>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</si>
  <si>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</si>
  <si>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</si>
  <si>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</si>
  <si>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</si>
  <si>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</si>
  <si>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</si>
  <si>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</si>
  <si>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</si>
  <si>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</si>
  <si>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</si>
  <si>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</si>
  <si>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</si>
  <si>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</si>
  <si>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</si>
  <si>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</si>
  <si>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</si>
  <si>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</si>
  <si>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</si>
  <si>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</si>
  <si>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</si>
  <si>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</si>
  <si>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</si>
  <si>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</si>
  <si>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</si>
  <si>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</si>
  <si>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</si>
  <si>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</si>
  <si>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</si>
  <si>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</si>
  <si>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</si>
  <si>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</si>
  <si>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</si>
  <si>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</si>
  <si>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</si>
  <si>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</si>
  <si>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</si>
  <si>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</si>
  <si>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</si>
  <si>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</si>
  <si>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</si>
  <si>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</si>
  <si>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</si>
  <si>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</si>
  <si>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</si>
  <si>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</si>
  <si>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</si>
  <si>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</si>
  <si>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</si>
  <si>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</si>
  <si>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</si>
  <si>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</si>
  <si>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</si>
  <si>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</si>
  <si>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</si>
  <si>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</si>
  <si>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</si>
  <si>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</si>
  <si>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</si>
  <si>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</si>
  <si>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</si>
  <si>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</si>
  <si>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</si>
  <si>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</si>
  <si>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</si>
  <si>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</si>
  <si>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</si>
  <si>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</si>
  <si>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</si>
  <si>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</si>
  <si>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</si>
  <si>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</si>
  <si>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</si>
  <si>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</si>
  <si>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</si>
  <si>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</si>
  <si>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</si>
  <si>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</si>
  <si>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</si>
  <si>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</si>
  <si>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</si>
  <si>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</si>
  <si>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</si>
  <si>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</si>
  <si>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</si>
  <si>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</si>
  <si>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</si>
  <si>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</si>
  <si>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</si>
  <si>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</si>
  <si>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</si>
  <si>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</si>
  <si>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</si>
  <si>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</si>
  <si>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</si>
  <si>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</si>
  <si>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</si>
  <si>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</si>
  <si>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</si>
  <si>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</si>
  <si>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</si>
  <si>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</si>
  <si>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</si>
  <si>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</si>
  <si>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</si>
  <si>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</si>
  <si>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</si>
  <si>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</si>
  <si>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</si>
  <si>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</si>
  <si>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</si>
  <si>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</si>
  <si>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</si>
  <si>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</si>
  <si>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</si>
  <si>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</si>
  <si>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</si>
  <si>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</si>
  <si>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</si>
  <si>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</si>
  <si>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</si>
  <si>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</si>
  <si>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</si>
  <si>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</si>
  <si>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</si>
  <si>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</si>
  <si>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</si>
  <si>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</si>
  <si>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</si>
  <si>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</si>
  <si>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</si>
  <si>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</si>
  <si>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</si>
  <si>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</si>
  <si>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</si>
  <si>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</si>
  <si>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</si>
  <si>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</si>
  <si>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</si>
  <si>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</si>
  <si>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</si>
  <si>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</si>
  <si>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</si>
  <si>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</si>
  <si>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</si>
  <si>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</si>
  <si>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</si>
  <si>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</si>
  <si>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</si>
  <si>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</si>
  <si>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</si>
  <si>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</si>
  <si>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</si>
  <si>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</si>
  <si>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</si>
  <si>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</si>
  <si>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</si>
  <si>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</si>
  <si>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</si>
  <si>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</si>
  <si>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</si>
  <si>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</si>
  <si>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</si>
  <si>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</si>
  <si>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</si>
  <si>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</si>
  <si>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</si>
  <si>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</si>
  <si>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</si>
  <si>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</si>
  <si>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</si>
  <si>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</si>
  <si>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</si>
  <si>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</si>
  <si>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</si>
  <si>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</si>
  <si>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</si>
  <si>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</si>
  <si>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</si>
  <si>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</si>
  <si>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</si>
  <si>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</si>
  <si>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</si>
  <si>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</si>
  <si>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</si>
  <si>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</si>
  <si>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</si>
  <si>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</si>
  <si>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</si>
  <si>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</si>
  <si>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</si>
  <si>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</si>
  <si>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</si>
  <si>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</si>
  <si>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</si>
  <si>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</si>
  <si>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</si>
  <si>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</si>
  <si>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</si>
  <si>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</si>
  <si>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</si>
  <si>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</si>
  <si>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</si>
  <si>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</si>
  <si>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</si>
  <si>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</si>
  <si>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</si>
  <si>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</si>
  <si>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</si>
  <si>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</si>
  <si>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</si>
  <si>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</si>
  <si>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</si>
  <si>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</si>
  <si>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</si>
  <si>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</si>
  <si>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</si>
  <si>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</si>
  <si>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</si>
  <si>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</si>
  <si>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</si>
  <si>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</si>
  <si>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</si>
  <si>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</si>
  <si>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</si>
  <si>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</si>
  <si>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</si>
  <si>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</si>
  <si>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</si>
  <si>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</si>
  <si>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</si>
  <si>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</si>
  <si>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</si>
  <si>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</si>
  <si>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</si>
  <si>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</si>
  <si>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</si>
  <si>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</si>
  <si>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</si>
  <si>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</si>
  <si>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</si>
  <si>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</si>
  <si>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</si>
  <si>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</si>
  <si>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</si>
  <si>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</si>
  <si>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</si>
  <si>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</si>
  <si>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</si>
  <si>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</si>
  <si>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</si>
  <si>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</si>
  <si>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</si>
  <si>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</si>
  <si>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</si>
  <si>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</si>
  <si>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</si>
  <si>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</si>
  <si>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</si>
  <si>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</si>
  <si>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</si>
  <si>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</si>
  <si>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</si>
  <si>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</si>
  <si>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</si>
  <si>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</si>
  <si>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</si>
  <si>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</si>
  <si>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</si>
  <si>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</si>
  <si>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</si>
  <si>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</si>
  <si>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</si>
  <si>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</si>
  <si>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</si>
  <si>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</si>
  <si>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</si>
  <si>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</si>
  <si>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</si>
  <si>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</si>
  <si>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</si>
  <si>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</si>
  <si>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</si>
  <si>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</si>
  <si>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</si>
  <si>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</si>
  <si>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</si>
  <si>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</si>
  <si>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</si>
  <si>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</si>
  <si>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</si>
  <si>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</si>
  <si>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</si>
  <si>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</si>
  <si>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</si>
  <si>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</si>
  <si>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</si>
  <si>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</si>
  <si>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</si>
  <si>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</si>
  <si>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</si>
  <si>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</si>
  <si>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</si>
  <si>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</si>
  <si>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</si>
  <si>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</si>
  <si>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</si>
  <si>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</si>
  <si>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</si>
  <si>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</si>
  <si>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</si>
  <si>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</si>
  <si>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</si>
  <si>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</si>
  <si>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</si>
  <si>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</si>
  <si>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</si>
  <si>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</si>
  <si>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</si>
  <si>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</si>
  <si>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</si>
  <si>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</si>
  <si>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</si>
  <si>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</si>
  <si>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</si>
  <si>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</si>
  <si>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</si>
  <si>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</si>
  <si>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</si>
  <si>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</si>
  <si>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</si>
  <si>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</si>
  <si>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</si>
  <si>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</si>
  <si>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</si>
  <si>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</si>
  <si>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</si>
  <si>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</si>
  <si>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</si>
  <si>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</si>
  <si>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</si>
  <si>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</si>
  <si>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</si>
  <si>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</si>
  <si>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</si>
  <si>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</si>
  <si>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</si>
  <si>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</si>
  <si>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</si>
  <si>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</si>
  <si>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</si>
  <si>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</si>
  <si>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</si>
  <si>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</si>
  <si>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</si>
  <si>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</si>
  <si>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</si>
  <si>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</si>
  <si>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</si>
  <si>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</si>
  <si>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</si>
  <si>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</si>
  <si>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</si>
  <si>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</si>
  <si>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</si>
  <si>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</si>
  <si>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</si>
  <si>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</si>
  <si>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</si>
  <si>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</si>
  <si>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</si>
  <si>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</si>
  <si>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</si>
  <si>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</si>
  <si>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</si>
  <si>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</si>
  <si>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</si>
  <si>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</si>
  <si>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</si>
  <si>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</si>
  <si>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</si>
  <si>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</si>
  <si>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</si>
  <si>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</si>
  <si>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</si>
  <si>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</si>
  <si>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</si>
  <si>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</si>
  <si>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</si>
  <si>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</si>
  <si>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</si>
  <si>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</si>
  <si>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</si>
  <si>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</si>
  <si>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</si>
  <si>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</si>
  <si>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</si>
  <si>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</si>
  <si>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</si>
  <si>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</si>
  <si>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</si>
  <si>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</si>
  <si>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</si>
  <si>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</si>
  <si>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</si>
  <si>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</si>
  <si>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</si>
  <si>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</si>
  <si>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</si>
  <si>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</si>
  <si>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</si>
  <si>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</si>
  <si>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</si>
  <si>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</si>
  <si>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</si>
  <si>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</si>
  <si>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</si>
  <si>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</si>
  <si>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</si>
  <si>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</si>
  <si>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</si>
  <si>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</si>
  <si>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</si>
  <si>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</si>
  <si>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</si>
  <si>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</si>
  <si>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</si>
  <si>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</si>
  <si>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</si>
  <si>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</si>
  <si>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</si>
  <si>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</si>
  <si>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</si>
  <si>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</si>
  <si>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</si>
  <si>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</si>
  <si>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</si>
  <si>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</si>
  <si>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</si>
  <si>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</si>
  <si>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</si>
  <si>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</si>
  <si>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</si>
  <si>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</si>
  <si>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</si>
  <si>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</si>
  <si>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</si>
  <si>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</si>
  <si>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</si>
  <si>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</si>
  <si>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</si>
  <si>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</si>
  <si>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</si>
  <si>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</si>
  <si>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</si>
  <si>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</si>
  <si>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</si>
  <si>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</si>
  <si>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</si>
  <si>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</si>
  <si>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</si>
  <si>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</si>
  <si>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</si>
  <si>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</si>
  <si>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</si>
  <si>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</si>
  <si>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</si>
  <si>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</si>
  <si>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</si>
  <si>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</si>
  <si>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</si>
  <si>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</si>
  <si>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</si>
  <si>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</si>
  <si>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</si>
  <si>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</si>
  <si>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</si>
  <si>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</si>
  <si>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</si>
  <si>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</si>
  <si>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</si>
  <si>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</si>
  <si>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</si>
  <si>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</si>
  <si>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</si>
  <si>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</si>
  <si>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</si>
  <si>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</si>
  <si>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</si>
  <si>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</si>
  <si>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</si>
  <si>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</si>
  <si>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</si>
  <si>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</si>
  <si>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</si>
  <si>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</si>
  <si>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</si>
  <si>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</si>
  <si>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</si>
  <si>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</si>
  <si>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</si>
  <si>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</si>
  <si>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</si>
  <si>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</si>
  <si>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</si>
  <si>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</si>
  <si>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</si>
  <si>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</si>
  <si>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</si>
  <si>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</si>
  <si>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</si>
  <si>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</si>
  <si>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</si>
  <si>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</si>
  <si>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</si>
  <si>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</si>
  <si>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</si>
  <si>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</si>
  <si>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</si>
  <si>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</si>
  <si>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</si>
  <si>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</si>
  <si>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</si>
  <si>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</si>
  <si>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</si>
  <si>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</si>
  <si>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</si>
  <si>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</si>
  <si>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</si>
  <si>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</si>
  <si>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</si>
  <si>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</si>
  <si>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</si>
  <si>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</si>
  <si>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</si>
  <si>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</si>
  <si>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</si>
  <si>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</si>
  <si>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</si>
  <si>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</si>
  <si>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</si>
  <si>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</si>
  <si>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</si>
  <si>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</si>
  <si>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</si>
  <si>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</si>
  <si>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</si>
  <si>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</si>
  <si>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</si>
  <si>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</si>
  <si>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</si>
  <si>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</si>
  <si>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</si>
  <si>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</si>
  <si>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</si>
  <si>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</si>
  <si>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</si>
  <si>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</si>
  <si>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</si>
  <si>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</si>
  <si>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</si>
  <si>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</si>
  <si>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</si>
  <si>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</si>
  <si>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</si>
  <si>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</si>
  <si>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</si>
  <si>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</si>
  <si>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</si>
  <si>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</si>
  <si>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</si>
  <si>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</si>
  <si>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</si>
  <si>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</si>
  <si>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</si>
  <si>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</si>
  <si>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</si>
  <si>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</si>
  <si>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</si>
  <si>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</si>
  <si>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</si>
  <si>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</si>
  <si>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</si>
  <si>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</si>
  <si>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</si>
  <si>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</si>
  <si>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</si>
  <si>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</si>
  <si>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</si>
  <si>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</si>
  <si>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</si>
  <si>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</si>
  <si>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</si>
  <si>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</si>
  <si>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</si>
  <si>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</si>
  <si>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</si>
  <si>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</si>
  <si>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</si>
  <si>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</si>
  <si>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</si>
  <si>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</si>
  <si>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</si>
  <si>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</si>
  <si>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</si>
  <si>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</si>
  <si>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</si>
  <si>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</si>
  <si>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</si>
  <si>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</si>
  <si>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</si>
  <si>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</si>
  <si>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</si>
  <si>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</si>
  <si>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</si>
  <si>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</si>
  <si>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</si>
  <si>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</si>
  <si>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</si>
  <si>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</si>
  <si>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</si>
  <si>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</si>
  <si>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</si>
  <si>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</si>
  <si>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</si>
  <si>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</si>
  <si>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</si>
  <si>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</si>
  <si>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</si>
  <si>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</si>
  <si>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</si>
  <si>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</si>
  <si>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</si>
  <si>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</si>
  <si>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</si>
  <si>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</si>
  <si>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</si>
  <si>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</si>
  <si>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</si>
  <si>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</si>
  <si>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</si>
  <si>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</si>
  <si>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</si>
  <si>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</si>
  <si>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</si>
  <si>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</si>
  <si>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</si>
  <si>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</si>
  <si>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</si>
  <si>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</si>
  <si>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</si>
  <si>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</si>
  <si>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</si>
  <si>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</si>
  <si>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</si>
  <si>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</si>
  <si>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</si>
  <si>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</si>
  <si>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</si>
  <si>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</si>
  <si>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</si>
  <si>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</si>
  <si>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</si>
  <si>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</si>
  <si>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</si>
  <si>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</si>
  <si>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</si>
  <si>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</si>
  <si>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</si>
  <si>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</si>
  <si>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</si>
  <si>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</si>
  <si>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</si>
  <si>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</si>
  <si>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</si>
  <si>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</si>
  <si>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</si>
  <si>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</si>
  <si>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</si>
  <si>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</si>
  <si>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</si>
  <si>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</si>
  <si>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</si>
  <si>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</si>
  <si>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</si>
  <si>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</si>
  <si>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</si>
  <si>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</si>
  <si>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</si>
  <si>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</si>
  <si>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</si>
  <si>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</si>
  <si>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</si>
  <si>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</si>
  <si>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</si>
  <si>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</si>
  <si>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</si>
  <si>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</si>
  <si>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</si>
  <si>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</si>
  <si>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</si>
  <si>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</si>
  <si>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</si>
  <si>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</si>
  <si>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</si>
  <si>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</si>
  <si>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</si>
  <si>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</si>
  <si>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</si>
  <si>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</si>
  <si>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</si>
  <si>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</si>
  <si>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</si>
  <si>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</si>
  <si>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</si>
  <si>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</si>
  <si>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</si>
  <si>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</si>
  <si>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</si>
  <si>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</si>
  <si>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</si>
  <si>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</si>
  <si>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</si>
  <si>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</si>
  <si>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</si>
  <si>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</si>
  <si>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</si>
  <si>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</si>
  <si>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</si>
  <si>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</si>
  <si>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</si>
  <si>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</si>
  <si>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</si>
  <si>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</si>
  <si>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</si>
  <si>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</si>
  <si>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</si>
  <si>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</si>
  <si>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</si>
  <si>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</si>
  <si>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</si>
  <si>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</si>
  <si>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</si>
  <si>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</si>
  <si>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</si>
  <si>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</si>
  <si>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</si>
  <si>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</si>
  <si>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</si>
  <si>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</si>
  <si>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</si>
  <si>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</si>
  <si>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</si>
  <si>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</si>
  <si>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</si>
  <si>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</si>
  <si>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</si>
  <si>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</si>
  <si>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</si>
  <si>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</si>
  <si>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</si>
  <si>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</si>
  <si>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</si>
  <si>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</si>
  <si>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</si>
  <si>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</si>
  <si>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</si>
  <si>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</si>
  <si>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</si>
  <si>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</si>
  <si>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</si>
  <si>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</si>
  <si>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</si>
  <si>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</si>
  <si>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</si>
  <si>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</si>
  <si>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</si>
  <si>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</si>
  <si>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</si>
  <si>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</si>
  <si>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</si>
  <si>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</si>
  <si>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</si>
  <si>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</si>
  <si>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</si>
  <si>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</si>
  <si>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</si>
  <si>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</si>
  <si>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</si>
  <si>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</si>
  <si>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</si>
  <si>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</si>
  <si>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</si>
  <si>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</si>
  <si>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</si>
  <si>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</si>
  <si>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</si>
  <si>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</si>
  <si>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</si>
  <si>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</si>
  <si>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</si>
  <si>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</si>
  <si>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</si>
  <si>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</si>
  <si>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</si>
  <si>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</si>
  <si>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</si>
  <si>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</si>
  <si>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</si>
  <si>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</si>
  <si>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</si>
  <si>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</si>
  <si>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</si>
  <si>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</si>
  <si>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</si>
  <si>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</si>
  <si>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</si>
  <si>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</si>
  <si>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</si>
  <si>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</si>
  <si>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</si>
  <si>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</si>
  <si>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</si>
  <si>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</si>
  <si>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</si>
  <si>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</si>
  <si>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</si>
  <si>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</si>
  <si>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</si>
  <si>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</si>
  <si>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</si>
  <si>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</si>
  <si>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</si>
  <si>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</si>
  <si>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</si>
  <si>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</si>
  <si>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</si>
  <si>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</si>
  <si>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</si>
  <si>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</si>
  <si>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</si>
  <si>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</si>
  <si>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</si>
  <si>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</si>
  <si>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</si>
  <si>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</si>
  <si>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</si>
  <si>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</si>
  <si>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</si>
  <si>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</si>
  <si>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</si>
  <si>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</si>
  <si>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</si>
  <si>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</si>
  <si>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</si>
  <si>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</si>
  <si>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</si>
  <si>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</si>
  <si>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</si>
  <si>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</si>
  <si>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</si>
  <si>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</si>
  <si>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</si>
  <si>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</si>
  <si>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</si>
  <si>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</si>
  <si>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</si>
  <si>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</si>
  <si>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</si>
  <si>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</si>
  <si>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</si>
  <si>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</si>
  <si>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</si>
  <si>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</si>
  <si>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</si>
  <si>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</si>
  <si>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</si>
  <si>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</si>
  <si>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</si>
  <si>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</si>
  <si>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</si>
  <si>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</si>
  <si>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</si>
  <si>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</si>
  <si>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</si>
  <si>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</si>
  <si>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</si>
  <si>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</si>
  <si>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</si>
  <si>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</si>
  <si>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</si>
  <si>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</si>
  <si>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</si>
  <si>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</si>
  <si>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</si>
  <si>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</si>
  <si>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</si>
  <si>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</si>
  <si>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</si>
  <si>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</si>
  <si>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</si>
  <si>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</si>
  <si>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</si>
  <si>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</si>
  <si>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</si>
  <si>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</si>
  <si>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</si>
  <si>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</si>
  <si>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</si>
  <si>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</si>
  <si>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</si>
  <si>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</si>
  <si>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</si>
  <si>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</si>
  <si>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</si>
  <si>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</si>
  <si>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</si>
  <si>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</si>
  <si>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</si>
  <si>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</si>
  <si>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</si>
  <si>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</si>
  <si>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</si>
  <si>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</si>
  <si>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</si>
  <si>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</si>
  <si>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</si>
  <si>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</si>
  <si>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</si>
  <si>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</si>
  <si>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</si>
  <si>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</si>
  <si>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</si>
  <si>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</si>
  <si>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</si>
  <si>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</si>
  <si>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</si>
  <si>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</si>
  <si>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</si>
  <si>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</si>
  <si>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</si>
  <si>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</si>
  <si>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</si>
  <si>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</si>
  <si>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</si>
  <si>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</si>
  <si>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</si>
  <si>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</si>
  <si>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</si>
  <si>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</si>
  <si>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</si>
  <si>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</si>
  <si>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</si>
  <si>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</si>
  <si>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</si>
  <si>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</si>
  <si>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</si>
  <si>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</si>
  <si>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</si>
  <si>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</si>
  <si>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</si>
  <si>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</si>
  <si>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</si>
  <si>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</si>
  <si>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</si>
  <si>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</si>
  <si>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</si>
  <si>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</si>
  <si>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</si>
  <si>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</si>
  <si>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</si>
  <si>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</si>
  <si>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</si>
  <si>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</si>
  <si>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</si>
  <si>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</si>
  <si>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</si>
  <si>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</si>
  <si>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</si>
  <si>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</si>
  <si>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</si>
  <si>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</si>
  <si>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</si>
  <si>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</si>
  <si>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</si>
  <si>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</si>
  <si>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</si>
  <si>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</si>
  <si>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</si>
  <si>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</si>
  <si>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</si>
  <si>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</si>
  <si>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</si>
  <si>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</si>
  <si>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</si>
  <si>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</si>
  <si>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</si>
  <si>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</si>
  <si>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</si>
  <si>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</si>
  <si>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</si>
  <si>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</si>
  <si>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</si>
  <si>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</si>
  <si>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</si>
  <si>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</si>
  <si>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</si>
  <si>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</si>
  <si>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</si>
  <si>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</si>
  <si>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</si>
  <si>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</si>
  <si>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</si>
  <si>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</si>
  <si>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</si>
  <si>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</si>
  <si>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</si>
  <si>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</si>
  <si>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</si>
  <si>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</si>
  <si>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</si>
  <si>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</si>
  <si>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</si>
  <si>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</si>
  <si>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</si>
  <si>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</si>
  <si>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</si>
  <si>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</si>
  <si>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</si>
  <si>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</si>
  <si>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</si>
  <si>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</si>
  <si>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</si>
  <si>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</si>
  <si>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</si>
  <si>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</si>
  <si>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</si>
  <si>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</si>
  <si>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</si>
  <si>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</si>
  <si>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</si>
  <si>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</si>
  <si>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</si>
  <si>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</si>
  <si>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</si>
  <si>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</si>
  <si>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</si>
  <si>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</si>
  <si>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</si>
  <si>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</si>
  <si>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</si>
  <si>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</si>
  <si>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</si>
  <si>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</si>
  <si>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</si>
  <si>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</si>
  <si>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</si>
  <si>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</si>
  <si>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</si>
  <si>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</si>
  <si>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</si>
  <si>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</si>
  <si>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</si>
  <si>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</si>
  <si>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</si>
  <si>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</si>
  <si>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</si>
  <si>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</si>
  <si>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</si>
  <si>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</si>
  <si>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</si>
  <si>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</si>
  <si>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</si>
  <si>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</si>
  <si>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</si>
  <si>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</si>
  <si>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</si>
  <si>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</si>
  <si>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</si>
  <si>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</si>
  <si>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</si>
  <si>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</si>
  <si>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</si>
  <si>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</si>
  <si>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</si>
  <si>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</si>
  <si>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</si>
  <si>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</si>
  <si>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</si>
  <si>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</si>
  <si>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</si>
  <si>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</si>
  <si>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</si>
  <si>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</si>
  <si>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</si>
  <si>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</si>
  <si>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</si>
  <si>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</si>
  <si>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</si>
  <si>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</si>
  <si>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</si>
  <si>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</si>
  <si>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</si>
  <si>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</si>
  <si>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</si>
  <si>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</si>
  <si>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</si>
  <si>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</si>
  <si>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</si>
  <si>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</si>
  <si>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</si>
  <si>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</si>
  <si>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</si>
  <si>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</si>
  <si>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</si>
  <si>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</si>
  <si>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</si>
  <si>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</si>
  <si>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</si>
  <si>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</si>
  <si>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</si>
  <si>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</si>
  <si>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</si>
  <si>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</si>
  <si>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</si>
  <si>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</si>
  <si>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</si>
  <si>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</si>
  <si>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</si>
  <si>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</si>
  <si>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</si>
  <si>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</si>
  <si>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</si>
  <si>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</si>
  <si>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</si>
  <si>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</si>
  <si>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</si>
  <si>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</si>
  <si>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</si>
  <si>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</si>
  <si>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</si>
  <si>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</si>
  <si>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</si>
  <si>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</si>
  <si>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</si>
  <si>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</si>
  <si>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</si>
  <si>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</si>
  <si>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</si>
  <si>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</si>
  <si>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</si>
  <si>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</si>
  <si>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</si>
  <si>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</si>
  <si>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</si>
  <si>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</si>
  <si>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</si>
  <si>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</si>
  <si>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</si>
  <si>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</si>
  <si>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</si>
  <si>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</si>
  <si>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</si>
  <si>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</si>
  <si>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</si>
  <si>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</si>
  <si>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</si>
  <si>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</si>
  <si>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</si>
  <si>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</si>
  <si>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</si>
  <si>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</si>
  <si>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</si>
  <si>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</si>
  <si>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</si>
  <si>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</si>
  <si>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</si>
  <si>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</si>
  <si>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</si>
  <si>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</si>
  <si>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</si>
  <si>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</si>
  <si>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</si>
  <si>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</si>
  <si>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</si>
  <si>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</si>
  <si>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</si>
  <si>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</si>
  <si>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</si>
  <si>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</si>
  <si>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</si>
  <si>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</si>
  <si>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</si>
  <si>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</si>
  <si>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</si>
  <si>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</si>
  <si>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</si>
  <si>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</si>
  <si>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</si>
  <si>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</si>
  <si>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</si>
  <si>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</si>
  <si>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</si>
  <si>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</si>
  <si>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</si>
  <si>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</si>
  <si>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</si>
  <si>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</si>
  <si>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</si>
  <si>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</si>
  <si>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</si>
  <si>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</si>
  <si>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</si>
  <si>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</si>
  <si>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</si>
  <si>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</si>
  <si>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</si>
  <si>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</si>
  <si>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</si>
  <si>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</si>
  <si>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</si>
  <si>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</si>
  <si>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</si>
  <si>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</si>
  <si>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</si>
  <si>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</si>
  <si>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</si>
  <si>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</si>
  <si>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</si>
  <si>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</si>
  <si>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</si>
  <si>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</si>
  <si>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</si>
  <si>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</si>
  <si>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</si>
  <si>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</si>
  <si>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</si>
  <si>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</si>
  <si>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</si>
  <si>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</si>
  <si>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</si>
  <si>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</si>
  <si>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</si>
  <si>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</si>
  <si>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</si>
  <si>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</si>
  <si>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</si>
  <si>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</si>
  <si>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</si>
  <si>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</si>
  <si>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</si>
  <si>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</si>
  <si>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</si>
  <si>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</si>
  <si>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</si>
  <si>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</si>
  <si>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</si>
  <si>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</si>
  <si>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</si>
  <si>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</si>
  <si>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</si>
  <si>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</si>
  <si>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</si>
  <si>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</si>
  <si>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</si>
  <si>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</si>
  <si>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</si>
  <si>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</si>
  <si>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</si>
  <si>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</si>
  <si>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</si>
  <si>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</si>
  <si>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</si>
  <si>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</si>
  <si>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</si>
  <si>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</si>
  <si>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</si>
  <si>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</si>
  <si>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</si>
  <si>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</si>
  <si>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</si>
  <si>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</si>
  <si>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</si>
  <si>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</si>
  <si>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</si>
  <si>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</si>
  <si>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</si>
  <si>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</si>
  <si>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</si>
  <si>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</si>
  <si>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</si>
  <si>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</si>
  <si>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</si>
  <si>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</si>
  <si>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</si>
  <si>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</si>
  <si>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</si>
  <si>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</si>
  <si>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</si>
  <si>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</si>
  <si>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</si>
  <si>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</si>
  <si>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</si>
  <si>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</si>
  <si>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</si>
  <si>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</si>
  <si>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</si>
  <si>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</si>
  <si>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</si>
  <si>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</si>
  <si>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</si>
  <si>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</si>
  <si>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</si>
  <si>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</si>
  <si>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</si>
  <si>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</si>
  <si>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</si>
  <si>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</si>
  <si>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</si>
  <si>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</si>
  <si>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</si>
  <si>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</si>
  <si>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</si>
  <si>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</si>
  <si>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</si>
  <si>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</si>
  <si>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</si>
  <si>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</si>
  <si>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</si>
  <si>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</si>
  <si>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</si>
  <si>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</si>
  <si>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</si>
  <si>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</si>
  <si>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</si>
  <si>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</si>
  <si>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</si>
  <si>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</si>
  <si>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</si>
  <si>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</si>
  <si>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</si>
  <si>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</si>
  <si>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</si>
  <si>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</si>
  <si>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</si>
  <si>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</si>
  <si>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</si>
  <si>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</si>
  <si>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</si>
  <si>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</si>
  <si>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</si>
  <si>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</si>
  <si>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</si>
  <si>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</si>
  <si>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</si>
  <si>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</si>
  <si>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</si>
  <si>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</si>
  <si>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</si>
  <si>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</si>
  <si>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</si>
  <si>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</si>
  <si>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</si>
  <si>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</si>
  <si>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</si>
  <si>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</si>
  <si>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</si>
  <si>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</si>
  <si>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</si>
  <si>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</si>
  <si>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</si>
  <si>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</si>
  <si>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</si>
  <si>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</si>
  <si>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</si>
  <si>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</si>
  <si>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</si>
  <si>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</si>
  <si>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</si>
  <si>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</si>
  <si>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</si>
  <si>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</si>
  <si>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</si>
  <si>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</si>
  <si>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</si>
  <si>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</si>
  <si>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</si>
  <si>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</si>
  <si>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</si>
  <si>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</si>
  <si>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</si>
  <si>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</si>
  <si>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</si>
  <si>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</si>
  <si>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</si>
  <si>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</si>
  <si>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</si>
  <si>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</si>
  <si>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</si>
  <si>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</si>
  <si>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</si>
  <si>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</si>
  <si>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</si>
  <si>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</si>
  <si>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</si>
  <si>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</si>
  <si>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</si>
  <si>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</si>
  <si>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</si>
  <si>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</si>
  <si>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</si>
  <si>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</si>
  <si>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</si>
  <si>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</si>
  <si>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</si>
  <si>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</si>
  <si>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</si>
  <si>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</si>
  <si>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</si>
  <si>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</si>
  <si>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</si>
  <si>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</si>
  <si>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</si>
  <si>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</si>
  <si>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</si>
  <si>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</si>
  <si>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</si>
  <si>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</si>
  <si>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</si>
  <si>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</si>
  <si>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</si>
  <si>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</si>
  <si>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</si>
  <si>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</si>
  <si>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</si>
  <si>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</si>
  <si>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</si>
  <si>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</si>
  <si>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</si>
  <si>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</si>
  <si>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</si>
  <si>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</si>
  <si>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</si>
  <si>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</si>
  <si>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</si>
  <si>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</si>
  <si>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</si>
  <si>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</si>
  <si>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</si>
  <si>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</si>
  <si>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</si>
  <si>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</si>
  <si>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</si>
  <si>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</si>
  <si>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</si>
  <si>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</si>
  <si>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</si>
  <si>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</si>
  <si>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</si>
  <si>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</si>
  <si>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</si>
  <si>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</si>
  <si>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</si>
  <si>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</si>
  <si>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</si>
  <si>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</si>
  <si>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</si>
  <si>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</si>
  <si>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</si>
  <si>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</si>
  <si>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</si>
  <si>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</si>
  <si>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</si>
  <si>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</si>
  <si>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</si>
  <si>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</si>
  <si>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</si>
  <si>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</si>
  <si>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</si>
  <si>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</si>
  <si>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</si>
  <si>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</si>
  <si>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</si>
  <si>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</si>
  <si>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</si>
  <si>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</si>
  <si>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</si>
  <si>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</si>
  <si>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</si>
  <si>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</si>
  <si>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</si>
  <si>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</si>
  <si>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</si>
  <si>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</si>
  <si>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</si>
  <si>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</si>
  <si>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</si>
  <si>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</si>
  <si>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</si>
  <si>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</si>
  <si>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</si>
  <si>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</si>
  <si>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</si>
  <si>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</si>
  <si>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</si>
  <si>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</si>
  <si>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</si>
  <si>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</si>
  <si>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</si>
  <si>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</si>
  <si>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</si>
  <si>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</si>
  <si>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</si>
  <si>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</si>
  <si>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</si>
  <si>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</si>
  <si>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</si>
  <si>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</si>
  <si>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</si>
  <si>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</si>
  <si>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</si>
  <si>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</si>
  <si>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</si>
  <si>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</si>
  <si>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</si>
  <si>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</si>
  <si>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</si>
  <si>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</si>
  <si>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</si>
  <si>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</si>
  <si>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</si>
  <si>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</si>
  <si>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</si>
  <si>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</si>
  <si>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</si>
  <si>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</si>
  <si>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</si>
  <si>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</si>
  <si>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</si>
  <si>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</si>
  <si>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</si>
  <si>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</si>
  <si>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</si>
  <si>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</si>
  <si>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</si>
  <si>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</si>
  <si>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</si>
  <si>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</si>
  <si>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</si>
  <si>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</si>
  <si>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</si>
  <si>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</si>
  <si>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</si>
  <si>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</si>
  <si>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</si>
  <si>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</si>
  <si>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</si>
  <si>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</si>
  <si>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</si>
  <si>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</si>
  <si>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</si>
  <si>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</si>
  <si>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</si>
  <si>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</si>
  <si>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</si>
  <si>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</si>
  <si>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</si>
  <si>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</si>
  <si>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</si>
  <si>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</si>
  <si>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</si>
  <si>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</si>
  <si>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</si>
  <si>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</si>
  <si>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</si>
  <si>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</si>
  <si>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</si>
  <si>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</si>
  <si>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</si>
  <si>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</si>
  <si>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</si>
  <si>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</si>
  <si>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</si>
  <si>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</si>
  <si>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</si>
  <si>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</si>
  <si>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</si>
  <si>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</si>
  <si>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</si>
  <si>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</si>
  <si>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</si>
  <si>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</si>
  <si>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</si>
  <si>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</si>
  <si>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</si>
  <si>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</si>
  <si>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</si>
  <si>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</si>
  <si>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</si>
  <si>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</si>
  <si>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</si>
  <si>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</si>
  <si>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</si>
  <si>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</si>
  <si>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</si>
  <si>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</si>
  <si>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</si>
  <si>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</si>
  <si>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</si>
  <si>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</si>
  <si>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</si>
  <si>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</si>
  <si>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</si>
  <si>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</si>
  <si>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</si>
  <si>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</si>
  <si>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</si>
  <si>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</si>
  <si>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</si>
  <si>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</si>
  <si>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</si>
  <si>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</si>
  <si>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</si>
  <si>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</si>
  <si>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</si>
  <si>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</si>
  <si>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</si>
  <si>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</si>
  <si>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</si>
  <si>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</si>
  <si>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</si>
  <si>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</si>
  <si>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</si>
  <si>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</si>
  <si>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</si>
  <si>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</si>
  <si>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</si>
  <si>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</si>
  <si>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</si>
  <si>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</si>
  <si>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</si>
  <si>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</si>
  <si>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</si>
  <si>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</si>
  <si>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</si>
  <si>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</si>
  <si>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</si>
  <si>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</si>
  <si>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</si>
  <si>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</si>
  <si>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</si>
  <si>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</si>
  <si>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</si>
  <si>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</si>
  <si>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</si>
  <si>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</si>
  <si>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</si>
  <si>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</si>
  <si>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</si>
  <si>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</si>
  <si>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</si>
  <si>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</si>
  <si>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</si>
  <si>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</si>
  <si>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</si>
  <si>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</si>
  <si>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</si>
  <si>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</si>
  <si>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</si>
  <si>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</si>
  <si>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</si>
  <si>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</si>
  <si>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</si>
  <si>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</si>
  <si>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</si>
  <si>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</si>
  <si>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</si>
  <si>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</si>
  <si>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</si>
  <si>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</si>
  <si>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</si>
  <si>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</si>
  <si>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</si>
  <si>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</si>
  <si>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</si>
  <si>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</si>
  <si>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</si>
  <si>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</si>
  <si>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</si>
  <si>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</si>
  <si>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</si>
  <si>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</si>
  <si>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</si>
  <si>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</si>
  <si>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</si>
  <si>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</si>
  <si>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</si>
  <si>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</si>
  <si>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</si>
  <si>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</si>
  <si>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</si>
  <si>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</si>
  <si>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</si>
  <si>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</si>
  <si>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</si>
  <si>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</si>
  <si>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</si>
  <si>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</si>
  <si>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</si>
  <si>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</si>
  <si>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</si>
  <si>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</si>
  <si>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</si>
  <si>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</si>
  <si>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</si>
  <si>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</si>
  <si>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</si>
  <si>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</si>
  <si>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</si>
  <si>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</si>
  <si>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</si>
  <si>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</si>
  <si>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</si>
  <si>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</si>
  <si>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</si>
  <si>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</si>
  <si>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</si>
  <si>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</si>
  <si>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</si>
  <si>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</si>
  <si>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</si>
  <si>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</si>
  <si>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</si>
  <si>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</si>
  <si>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</si>
  <si>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</si>
  <si>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</si>
  <si>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</si>
  <si>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</si>
  <si>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</si>
  <si>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</si>
  <si>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</si>
  <si>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</si>
  <si>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</si>
  <si>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</si>
  <si>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</si>
  <si>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</si>
  <si>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</si>
  <si>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</si>
  <si>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</si>
  <si>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</si>
  <si>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</si>
  <si>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</si>
  <si>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</si>
  <si>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</si>
  <si>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</si>
  <si>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</si>
  <si>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</si>
  <si>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</si>
  <si>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</si>
  <si>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</si>
  <si>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</si>
  <si>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</si>
  <si>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</si>
  <si>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</si>
  <si>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</si>
  <si>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</si>
  <si>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</si>
  <si>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</si>
  <si>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</si>
  <si>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</si>
  <si>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</si>
  <si>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</si>
  <si>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</si>
  <si>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</si>
  <si>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</si>
  <si>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</si>
  <si>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</si>
  <si>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</si>
  <si>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</si>
  <si>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</si>
  <si>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</si>
  <si>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</si>
  <si>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</si>
  <si>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</si>
  <si>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</si>
  <si>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</si>
  <si>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</si>
  <si>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</si>
  <si>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</si>
  <si>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</si>
  <si>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</si>
  <si>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</si>
  <si>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</si>
  <si>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</si>
  <si>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</si>
  <si>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</si>
  <si>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</si>
  <si>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</si>
  <si>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</si>
  <si>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</si>
  <si>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</si>
  <si>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</si>
  <si>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</si>
  <si>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</si>
  <si>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</si>
  <si>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</si>
  <si>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</si>
  <si>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</si>
  <si>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</si>
  <si>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</si>
  <si>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</si>
  <si>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</si>
  <si>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</si>
  <si>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</si>
  <si>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</si>
  <si>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</si>
  <si>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</si>
  <si>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</si>
  <si>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</si>
  <si>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</si>
  <si>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</si>
  <si>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</si>
  <si>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</si>
  <si>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</si>
  <si>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</si>
  <si>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</si>
  <si>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</si>
  <si>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</si>
  <si>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</si>
  <si>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</si>
  <si>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</si>
  <si>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</si>
  <si>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</si>
  <si>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</si>
  <si>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</si>
  <si>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</si>
  <si>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</si>
  <si>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</si>
  <si>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</si>
  <si>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</si>
  <si>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</si>
  <si>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</si>
  <si>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</si>
  <si>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</si>
  <si>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</si>
  <si>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</si>
  <si>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</si>
  <si>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</si>
  <si>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</si>
  <si>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</si>
  <si>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</si>
  <si>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</si>
  <si>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</si>
  <si>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</si>
  <si>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</si>
  <si>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</si>
  <si>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</si>
  <si>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</si>
  <si>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</si>
  <si>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</si>
  <si>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</si>
  <si>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</si>
  <si>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</si>
  <si>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</si>
  <si>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</si>
  <si>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</si>
  <si>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</si>
  <si>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</si>
  <si>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</si>
  <si>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</si>
  <si>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</si>
  <si>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</si>
  <si>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</si>
  <si>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</si>
  <si>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</si>
  <si>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</si>
  <si>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</si>
  <si>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</si>
  <si>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</si>
  <si>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</si>
  <si>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</si>
  <si>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</si>
  <si>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</si>
  <si>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</si>
  <si>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</si>
  <si>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</si>
  <si>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</si>
  <si>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</si>
  <si>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</si>
  <si>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</si>
  <si>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</si>
  <si>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</si>
  <si>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</si>
  <si>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</si>
  <si>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</si>
  <si>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</si>
  <si>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</si>
  <si>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</si>
  <si>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</si>
  <si>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</si>
  <si>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</si>
  <si>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</si>
  <si>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</si>
  <si>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</si>
  <si>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</si>
  <si>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</si>
  <si>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</si>
  <si>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</si>
  <si>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</si>
  <si>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</si>
  <si>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</si>
  <si>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</si>
  <si>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</si>
  <si>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</si>
  <si>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</si>
  <si>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</si>
  <si>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</si>
  <si>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</si>
  <si>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</si>
  <si>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</si>
  <si>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</si>
  <si>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</si>
  <si>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</si>
  <si>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</si>
  <si>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</si>
  <si>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</si>
  <si>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</si>
  <si>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</si>
  <si>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</si>
  <si>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</si>
  <si>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</si>
  <si>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</si>
  <si>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</si>
  <si>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</si>
  <si>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</si>
  <si>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</si>
  <si>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</si>
  <si>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</si>
  <si>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</si>
  <si>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</si>
  <si>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</si>
  <si>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</si>
  <si>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</si>
  <si>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</si>
  <si>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</si>
  <si>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</si>
  <si>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</si>
  <si>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</si>
  <si>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</si>
  <si>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</si>
  <si>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</si>
  <si>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</si>
  <si>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</si>
  <si>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</si>
  <si>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</si>
  <si>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</si>
  <si>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</si>
  <si>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</si>
  <si>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</si>
  <si>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</si>
  <si>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</si>
  <si>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</si>
  <si>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</si>
  <si>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</si>
  <si>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</si>
  <si>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</si>
  <si>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</si>
  <si>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</si>
  <si>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</si>
  <si>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</si>
  <si>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</si>
  <si>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</si>
  <si>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</si>
  <si>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</si>
  <si>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</si>
  <si>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</si>
  <si>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</si>
  <si>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</si>
  <si>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</si>
  <si>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</si>
  <si>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</si>
  <si>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</si>
  <si>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</si>
  <si>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</si>
  <si>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</si>
  <si>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</si>
  <si>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</si>
  <si>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</si>
  <si>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</si>
  <si>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</si>
  <si>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</si>
  <si>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</si>
  <si>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</si>
  <si>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</si>
  <si>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</si>
  <si>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</si>
  <si>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</si>
  <si>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</si>
  <si>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</si>
  <si>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</si>
  <si>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</si>
  <si>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</si>
  <si>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</si>
  <si>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</si>
  <si>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</si>
  <si>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</si>
  <si>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</si>
  <si>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</si>
  <si>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</si>
  <si>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</si>
  <si>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</si>
  <si>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</si>
  <si>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</si>
  <si>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</si>
  <si>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</si>
  <si>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</si>
  <si>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</si>
  <si>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</si>
  <si>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</si>
  <si>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</si>
  <si>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</si>
  <si>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</si>
  <si>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</si>
  <si>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</si>
  <si>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</si>
  <si>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</si>
  <si>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</si>
  <si>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</si>
  <si>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</si>
  <si>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</si>
  <si>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</si>
  <si>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</si>
  <si>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</si>
  <si>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</si>
  <si>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</si>
  <si>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</si>
  <si>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</si>
  <si>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</si>
  <si>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</si>
  <si>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</si>
  <si>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</si>
  <si>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</si>
  <si>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</si>
  <si>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</si>
  <si>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</si>
  <si>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</si>
  <si>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</si>
  <si>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</si>
  <si>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</si>
  <si>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</si>
  <si>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</si>
  <si>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</si>
  <si>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</si>
  <si>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</si>
  <si>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</si>
  <si>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</si>
  <si>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</si>
  <si>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</si>
  <si>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</si>
  <si>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</si>
  <si>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</si>
  <si>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</si>
  <si>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</si>
  <si>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</si>
  <si>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</si>
  <si>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</si>
  <si>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</si>
  <si>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</si>
  <si>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</si>
  <si>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</si>
  <si>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</si>
  <si>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</si>
  <si>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</si>
  <si>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</si>
  <si>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</si>
  <si>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</si>
  <si>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</si>
  <si>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</si>
  <si>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</si>
  <si>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</si>
  <si>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</si>
  <si>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</si>
  <si>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</si>
  <si>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</si>
  <si>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</si>
  <si>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</si>
  <si>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</si>
  <si>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</si>
  <si>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</si>
  <si>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</si>
  <si>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</si>
  <si>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</si>
  <si>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</si>
  <si>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</si>
  <si>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</si>
  <si>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</si>
  <si>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</si>
  <si>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</si>
  <si>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</si>
  <si>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</si>
  <si>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</si>
  <si>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</si>
  <si>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</si>
  <si>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</si>
  <si>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</si>
  <si>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</si>
  <si>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</si>
  <si>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</si>
  <si>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</si>
  <si>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</si>
  <si>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</si>
  <si>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</si>
  <si>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</si>
  <si>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</si>
  <si>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</si>
  <si>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</si>
  <si>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</si>
  <si>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</si>
  <si>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</si>
  <si>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</si>
  <si>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</si>
  <si>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</si>
  <si>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</si>
  <si>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</si>
  <si>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</si>
  <si>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</si>
  <si>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</si>
  <si>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</si>
  <si>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</si>
  <si>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</si>
  <si>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</si>
  <si>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</si>
  <si>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</si>
  <si>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</si>
  <si>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</si>
  <si>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</si>
  <si>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</si>
  <si>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</si>
  <si>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</si>
  <si>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</si>
  <si>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</si>
  <si>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</si>
  <si>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</si>
  <si>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</si>
  <si>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</si>
  <si>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</si>
  <si>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</si>
  <si>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</si>
  <si>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</si>
  <si>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</si>
  <si>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</si>
  <si>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</si>
  <si>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</si>
  <si>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</si>
  <si>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</si>
  <si>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</si>
  <si>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</si>
  <si>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</si>
  <si>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</si>
  <si>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</si>
  <si>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</si>
  <si>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</si>
  <si>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</si>
  <si>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</si>
  <si>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</si>
  <si>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</si>
  <si>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</si>
  <si>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</si>
  <si>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</si>
  <si>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</si>
  <si>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</si>
  <si>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</si>
  <si>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</si>
  <si>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</si>
  <si>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</si>
  <si>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</si>
  <si>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</si>
  <si>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</si>
  <si>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</si>
  <si>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</si>
  <si>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</si>
  <si>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</si>
  <si>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</si>
  <si>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</si>
  <si>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</si>
  <si>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</si>
  <si>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</si>
  <si>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</si>
  <si>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</si>
  <si>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</si>
  <si>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</si>
  <si>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</si>
  <si>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</si>
  <si>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</si>
  <si>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</si>
  <si>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</si>
  <si>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</si>
  <si>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</si>
  <si>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</si>
  <si>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</si>
  <si>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</si>
  <si>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</si>
  <si>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</si>
  <si>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</si>
  <si>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</si>
  <si>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</si>
  <si>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</si>
  <si>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</si>
  <si>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</si>
  <si>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</si>
  <si>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</si>
  <si>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</si>
  <si>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</si>
  <si>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</si>
  <si>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</si>
  <si>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</si>
  <si>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</si>
  <si>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</si>
  <si>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</si>
  <si>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</si>
  <si>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</si>
  <si>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</si>
  <si>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</si>
  <si>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</si>
  <si>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</si>
  <si>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</si>
  <si>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</si>
  <si>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</si>
  <si>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</si>
  <si>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</si>
  <si>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</si>
  <si>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</si>
  <si>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</si>
  <si>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</si>
  <si>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</si>
  <si>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</si>
  <si>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</si>
  <si>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</si>
  <si>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</si>
  <si>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</si>
  <si>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</si>
  <si>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</si>
  <si>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</si>
  <si>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</si>
  <si>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</si>
  <si>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</si>
  <si>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</si>
  <si>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</si>
  <si>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</si>
  <si>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</si>
  <si>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</si>
  <si>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</si>
  <si>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</si>
  <si>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</si>
  <si>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</si>
  <si>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</si>
  <si>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</si>
  <si>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</si>
  <si>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</si>
  <si>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</si>
  <si>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</si>
  <si>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</si>
  <si>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</si>
  <si>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</si>
  <si>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</si>
  <si>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</si>
  <si>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</si>
  <si>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</si>
  <si>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</si>
  <si>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</si>
  <si>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</si>
  <si>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</si>
  <si>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</si>
  <si>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</si>
  <si>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</si>
  <si>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</si>
  <si>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</si>
  <si>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</si>
  <si>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</si>
  <si>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</si>
  <si>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</si>
  <si>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</si>
  <si>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</si>
  <si>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</si>
  <si>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</si>
  <si>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</si>
  <si>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</si>
  <si>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</si>
  <si>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</si>
  <si>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</si>
  <si>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</si>
  <si>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</si>
  <si>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</si>
  <si>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</si>
  <si>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</si>
  <si>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</si>
  <si>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</si>
  <si>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</si>
  <si>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</si>
  <si>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</si>
  <si>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</si>
  <si>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</si>
  <si>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</si>
  <si>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</si>
  <si>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</si>
  <si>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</si>
  <si>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</si>
  <si>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</si>
  <si>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</si>
  <si>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</si>
  <si>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</si>
  <si>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</si>
  <si>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</si>
  <si>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</si>
  <si>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</si>
  <si>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</si>
  <si>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</si>
  <si>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</si>
  <si>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</si>
  <si>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</si>
  <si>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</si>
  <si>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</si>
  <si>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</si>
  <si>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</si>
  <si>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</si>
  <si>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</si>
  <si>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</si>
  <si>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</si>
  <si>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</si>
  <si>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</si>
  <si>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</si>
  <si>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</si>
  <si>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</si>
  <si>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</si>
  <si>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</si>
  <si>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</si>
  <si>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</si>
  <si>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</si>
  <si>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</si>
  <si>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</si>
  <si>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</si>
  <si>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</si>
  <si>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</si>
  <si>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</si>
  <si>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</si>
  <si>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</si>
  <si>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</si>
  <si>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</si>
  <si>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</si>
  <si>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</si>
  <si>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</si>
  <si>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</si>
  <si>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</si>
  <si>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</si>
  <si>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</si>
  <si>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</si>
  <si>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</si>
  <si>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</si>
  <si>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</si>
  <si>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</si>
  <si>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</si>
  <si>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</si>
  <si>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</si>
  <si>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</si>
  <si>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</si>
  <si>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</si>
  <si>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</si>
  <si>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</si>
  <si>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</si>
  <si>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</si>
  <si>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</si>
  <si>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</si>
  <si>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</si>
  <si>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</si>
  <si>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</si>
  <si>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</si>
  <si>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</si>
  <si>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</si>
  <si>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</si>
  <si>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</si>
  <si>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</si>
  <si>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</si>
  <si>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</si>
  <si>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</si>
  <si>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</si>
  <si>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</si>
  <si>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</si>
  <si>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</si>
  <si>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</si>
  <si>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</si>
  <si>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</si>
  <si>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</si>
  <si>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</si>
  <si>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</si>
  <si>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</si>
  <si>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</si>
  <si>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</si>
  <si>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</si>
  <si>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</si>
  <si>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</si>
  <si>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</si>
  <si>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</si>
  <si>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</si>
  <si>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</si>
  <si>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</si>
  <si>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</si>
  <si>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</si>
  <si>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</si>
  <si>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</si>
  <si>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</si>
  <si>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</si>
  <si>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</si>
  <si>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</si>
  <si>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</si>
  <si>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</si>
  <si>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</si>
  <si>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</si>
  <si>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</si>
  <si>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</si>
  <si>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</si>
  <si>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</si>
  <si>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</si>
  <si>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</si>
  <si>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</si>
  <si>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</si>
  <si>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</si>
  <si>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</si>
  <si>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</si>
  <si>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</si>
  <si>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</si>
  <si>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</si>
  <si>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</si>
  <si>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</si>
  <si>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</si>
  <si>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</si>
  <si>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</si>
  <si>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</si>
  <si>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</si>
  <si>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</si>
  <si>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</si>
  <si>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</si>
  <si>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</si>
  <si>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</si>
  <si>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</si>
  <si>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</si>
  <si>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</si>
  <si>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</si>
  <si>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</si>
  <si>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</si>
  <si>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</si>
  <si>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</si>
  <si>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</si>
  <si>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</si>
  <si>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</si>
  <si>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</si>
  <si>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</si>
  <si>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</si>
  <si>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</si>
  <si>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</si>
  <si>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</si>
  <si>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</si>
  <si>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</si>
  <si>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</si>
  <si>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</si>
  <si>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</si>
  <si>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</si>
  <si>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</si>
  <si>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</si>
  <si>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</si>
  <si>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</si>
  <si>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</si>
  <si>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</si>
  <si>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</si>
  <si>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</si>
  <si>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</si>
  <si>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</si>
  <si>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</si>
  <si>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</si>
  <si>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</si>
  <si>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</si>
  <si>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</si>
  <si>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</si>
  <si>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</si>
  <si>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</si>
  <si>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</si>
  <si>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</si>
  <si>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</si>
  <si>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</si>
  <si>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</si>
  <si>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</si>
  <si>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</si>
  <si>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</si>
  <si>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</si>
  <si>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</si>
  <si>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</si>
  <si>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</si>
  <si>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</si>
  <si>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</si>
  <si>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</si>
  <si>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</si>
  <si>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</si>
  <si>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</si>
  <si>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</si>
  <si>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</si>
  <si>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</si>
  <si>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</si>
  <si>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</si>
  <si>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</si>
  <si>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</si>
  <si>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</si>
  <si>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</si>
  <si>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</si>
  <si>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</si>
  <si>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</si>
  <si>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</si>
  <si>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</si>
  <si>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</si>
  <si>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</si>
  <si>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</si>
  <si>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</si>
  <si>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</si>
  <si>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</si>
  <si>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</si>
  <si>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</si>
  <si>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</si>
  <si>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</si>
  <si>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</si>
  <si>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</si>
  <si>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</si>
  <si>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</si>
  <si>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</si>
  <si>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</si>
  <si>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</si>
  <si>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</si>
  <si>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</si>
  <si>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</si>
  <si>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</si>
  <si>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</si>
  <si>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</si>
  <si>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</si>
  <si>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</si>
  <si>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</si>
  <si>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</si>
  <si>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</si>
  <si>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</si>
  <si>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</si>
  <si>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</si>
  <si>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</si>
  <si>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</si>
  <si>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</si>
  <si>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</si>
  <si>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</si>
  <si>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</si>
  <si>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</si>
  <si>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</si>
  <si>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</si>
  <si>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</si>
  <si>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</si>
  <si>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</si>
  <si>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</si>
  <si>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</si>
  <si>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</si>
  <si>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</si>
  <si>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</si>
  <si>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</si>
  <si>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</si>
  <si>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</si>
  <si>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</si>
  <si>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</si>
  <si>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</si>
  <si>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</si>
  <si>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</si>
  <si>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</si>
  <si>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</si>
  <si>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</si>
  <si>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</si>
  <si>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</si>
  <si>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</si>
  <si>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</si>
  <si>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</si>
  <si>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</si>
  <si>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</si>
  <si>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</si>
  <si>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</si>
  <si>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</si>
  <si>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</si>
  <si>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</si>
  <si>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</si>
  <si>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</si>
  <si>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</si>
  <si>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</si>
  <si>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</si>
  <si>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</si>
  <si>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</si>
  <si>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</si>
  <si>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</si>
  <si>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</si>
  <si>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</si>
  <si>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</si>
  <si>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</si>
  <si>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</si>
  <si>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</si>
  <si>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</si>
  <si>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</si>
  <si>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</si>
  <si>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</si>
  <si>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</si>
  <si>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</si>
  <si>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</si>
  <si>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</si>
  <si>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</si>
  <si>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</si>
  <si>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</si>
  <si>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</si>
  <si>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</si>
  <si>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</si>
  <si>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</si>
  <si>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</si>
  <si>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</si>
  <si>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</si>
  <si>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</si>
  <si>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</si>
  <si>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</si>
  <si>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</si>
  <si>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</si>
  <si>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</si>
  <si>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</si>
  <si>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</si>
  <si>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</si>
  <si>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</si>
  <si>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</si>
  <si>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</si>
  <si>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</si>
  <si>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</si>
  <si>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</si>
  <si>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</si>
  <si>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</si>
  <si>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</si>
  <si>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</si>
  <si>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</si>
  <si>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</si>
  <si>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</si>
  <si>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</si>
  <si>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</si>
  <si>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</si>
  <si>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</si>
  <si>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</si>
  <si>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</si>
  <si>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</si>
  <si>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</si>
  <si>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</si>
  <si>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</si>
  <si>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</si>
  <si>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</si>
  <si>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</si>
  <si>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</si>
  <si>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</si>
  <si>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</si>
  <si>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</si>
  <si>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</si>
  <si>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</si>
  <si>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</si>
  <si>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</si>
  <si>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</si>
  <si>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</si>
  <si>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</si>
  <si>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</si>
  <si>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</si>
  <si>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</si>
  <si>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</si>
  <si>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</si>
  <si>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</si>
  <si>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</si>
  <si>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</si>
  <si>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</si>
  <si>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</si>
  <si>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</si>
  <si>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</si>
  <si>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</si>
  <si>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</si>
  <si>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</si>
  <si>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</si>
  <si>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</si>
  <si>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</si>
  <si>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</si>
  <si>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</si>
  <si>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</si>
  <si>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</si>
  <si>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</si>
  <si>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</si>
  <si>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</si>
  <si>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</si>
  <si>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</si>
  <si>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</si>
  <si>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</si>
  <si>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</si>
  <si>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</si>
  <si>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</si>
  <si>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</si>
  <si>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</si>
  <si>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</si>
  <si>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</si>
  <si>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</si>
  <si>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</si>
  <si>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</si>
  <si>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</si>
  <si>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</si>
  <si>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</si>
  <si>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</si>
  <si>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</si>
  <si>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</si>
  <si>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</si>
  <si>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</si>
  <si>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</si>
  <si>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</si>
  <si>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</si>
  <si>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</si>
  <si>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</si>
  <si>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</si>
  <si>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</si>
  <si>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</si>
  <si>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</si>
  <si>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</si>
  <si>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</si>
  <si>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</si>
  <si>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</si>
  <si>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</si>
  <si>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</si>
  <si>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</si>
  <si>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</si>
  <si>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</si>
  <si>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</si>
  <si>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</si>
  <si>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</si>
  <si>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</si>
  <si>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</si>
  <si>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</si>
  <si>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</si>
  <si>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</si>
  <si>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</si>
  <si>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</si>
  <si>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</si>
  <si>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</si>
  <si>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</si>
  <si>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</si>
  <si>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</si>
  <si>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</si>
  <si>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</si>
  <si>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</si>
  <si>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</si>
  <si>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</si>
  <si>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</si>
  <si>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</si>
  <si>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</si>
  <si>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</si>
  <si>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</si>
  <si>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</si>
  <si>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</si>
  <si>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</si>
  <si>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</si>
  <si>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</si>
  <si>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</si>
  <si>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</si>
  <si>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</si>
  <si>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</si>
  <si>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</si>
  <si>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</si>
  <si>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</si>
  <si>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</si>
  <si>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</si>
  <si>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</si>
  <si>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</si>
  <si>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</si>
  <si>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</si>
  <si>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</si>
  <si>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</si>
  <si>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</si>
  <si>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</si>
  <si>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</si>
  <si>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</si>
  <si>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</si>
  <si>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</si>
  <si>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</si>
  <si>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</si>
  <si>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</si>
  <si>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</si>
  <si>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</si>
  <si>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</si>
  <si>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</si>
  <si>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</si>
  <si>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</si>
  <si>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</si>
  <si>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</si>
  <si>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</si>
  <si>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</si>
  <si>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</si>
  <si>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</si>
  <si>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</si>
  <si>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</si>
  <si>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</si>
  <si>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</si>
  <si>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</si>
  <si>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</si>
  <si>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</si>
  <si>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</si>
  <si>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</si>
  <si>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</si>
  <si>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</si>
  <si>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</si>
  <si>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</si>
  <si>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</si>
  <si>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</si>
  <si>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</si>
  <si>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</si>
  <si>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</si>
  <si>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</si>
  <si>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</si>
  <si>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</si>
  <si>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</si>
  <si>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</si>
  <si>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</si>
  <si>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</si>
  <si>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</si>
  <si>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</si>
  <si>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</si>
  <si>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</si>
  <si>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</si>
  <si>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</si>
  <si>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</si>
  <si>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</si>
  <si>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</si>
  <si>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</si>
  <si>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</si>
  <si>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</si>
  <si>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</si>
  <si>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</si>
  <si>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</si>
  <si>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</si>
  <si>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</si>
  <si>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</si>
  <si>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</si>
  <si>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</si>
  <si>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</si>
  <si>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</si>
  <si>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</si>
  <si>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</si>
  <si>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</si>
  <si>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</si>
  <si>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</si>
  <si>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</si>
  <si>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</si>
  <si>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</si>
  <si>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</si>
  <si>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</si>
  <si>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</si>
  <si>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</si>
  <si>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</si>
  <si>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</si>
  <si>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</si>
  <si>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</si>
  <si>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</si>
  <si>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</si>
  <si>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</si>
  <si>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</si>
  <si>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</si>
  <si>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</si>
  <si>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</si>
  <si>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</si>
  <si>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</si>
  <si>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</si>
  <si>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</si>
  <si>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</si>
  <si>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</si>
  <si>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</si>
  <si>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</si>
  <si>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</si>
  <si>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</si>
  <si>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</si>
  <si>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</si>
  <si>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</si>
  <si>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</si>
  <si>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</si>
  <si>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</si>
  <si>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</si>
  <si>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</si>
  <si>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</si>
  <si>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</si>
  <si>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</si>
  <si>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</si>
  <si>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</si>
  <si>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</si>
  <si>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</si>
  <si>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</si>
  <si>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</si>
  <si>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</si>
  <si>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</si>
  <si>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</si>
  <si>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</si>
  <si>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</si>
  <si>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</si>
  <si>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</si>
  <si>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</si>
  <si>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</si>
  <si>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</si>
  <si>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</si>
  <si>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</si>
  <si>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</si>
  <si>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</si>
  <si>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</si>
  <si>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</si>
  <si>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</si>
  <si>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</si>
  <si>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</si>
  <si>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</si>
  <si>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</si>
  <si>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</si>
  <si>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</si>
  <si>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</si>
  <si>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</si>
  <si>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</si>
  <si>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</si>
  <si>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</si>
  <si>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</si>
  <si>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</si>
  <si>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</si>
  <si>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</si>
  <si>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</si>
  <si>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</si>
  <si>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</si>
  <si>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</si>
  <si>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</si>
  <si>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</si>
  <si>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</si>
  <si>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</si>
  <si>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</si>
  <si>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</si>
  <si>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</si>
  <si>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</si>
  <si>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</si>
  <si>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</si>
  <si>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</si>
  <si>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</si>
  <si>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</si>
  <si>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</si>
  <si>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</si>
  <si>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</si>
  <si>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</si>
  <si>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</si>
  <si>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</si>
  <si>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</si>
  <si>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</si>
  <si>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</si>
  <si>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</si>
  <si>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</si>
  <si>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</si>
  <si>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</si>
  <si>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</si>
  <si>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</si>
  <si>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</si>
  <si>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</si>
  <si>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</si>
  <si>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</si>
  <si>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</si>
  <si>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</si>
  <si>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</si>
  <si>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</si>
  <si>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</si>
  <si>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</si>
  <si>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</si>
  <si>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</si>
  <si>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</si>
  <si>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</si>
  <si>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</si>
  <si>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</si>
  <si>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</si>
  <si>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</si>
  <si>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</si>
  <si>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</si>
  <si>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</si>
  <si>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</si>
  <si>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</si>
  <si>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</si>
  <si>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</si>
  <si>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</si>
  <si>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</si>
  <si>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</si>
  <si>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</si>
  <si>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</si>
  <si>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</si>
  <si>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</si>
  <si>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</si>
  <si>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</si>
  <si>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</si>
  <si>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</si>
  <si>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</si>
  <si>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</si>
  <si>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</si>
  <si>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</si>
  <si>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</si>
  <si>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</si>
  <si>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</si>
  <si>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</si>
  <si>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</si>
  <si>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</si>
  <si>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</si>
  <si>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</si>
  <si>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</si>
  <si>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</si>
  <si>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</si>
  <si>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</si>
  <si>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</si>
  <si>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</si>
  <si>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</si>
  <si>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</si>
  <si>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</si>
  <si>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</si>
  <si>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</si>
  <si>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</si>
  <si>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</si>
  <si>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</si>
  <si>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</si>
  <si>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</si>
  <si>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</si>
  <si>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</si>
  <si>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</si>
  <si>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</si>
  <si>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</si>
  <si>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</si>
  <si>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</si>
  <si>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</si>
  <si>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</si>
  <si>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</si>
  <si>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</si>
  <si>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</si>
  <si>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</si>
  <si>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</si>
  <si>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</si>
  <si>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</si>
  <si>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</si>
  <si>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</si>
  <si>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</si>
  <si>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</si>
  <si>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</si>
  <si>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</si>
  <si>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</si>
  <si>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</si>
  <si>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</si>
  <si>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</si>
  <si>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</si>
  <si>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</si>
  <si>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</si>
  <si>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</si>
  <si>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</si>
  <si>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</si>
  <si>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</si>
  <si>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</si>
  <si>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</si>
  <si>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</si>
  <si>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</si>
  <si>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</si>
  <si>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</si>
  <si>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</si>
  <si>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</si>
  <si>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</si>
  <si>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</si>
  <si>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</si>
  <si>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</si>
  <si>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</si>
  <si>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</si>
  <si>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</si>
  <si>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</si>
  <si>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</si>
  <si>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</si>
  <si>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</si>
  <si>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</si>
  <si>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</si>
  <si>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</si>
  <si>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</si>
  <si>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</si>
  <si>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</si>
  <si>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</si>
  <si>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</si>
  <si>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</si>
  <si>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</si>
  <si>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</si>
  <si>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</si>
  <si>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</si>
  <si>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</si>
  <si>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</si>
  <si>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</si>
  <si>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</si>
  <si>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</si>
  <si>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</si>
  <si>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</si>
  <si>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</si>
  <si>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</si>
  <si>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</si>
  <si>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</si>
  <si>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</si>
  <si>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</si>
  <si>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</si>
  <si>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</si>
  <si>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</si>
  <si>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</si>
  <si>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</si>
  <si>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</si>
  <si>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</si>
  <si>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</si>
  <si>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</si>
  <si>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</si>
  <si>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</si>
  <si>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</si>
  <si>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</si>
  <si>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</si>
  <si>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</si>
  <si>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</si>
  <si>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</si>
  <si>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</si>
  <si>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</si>
  <si>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</si>
  <si>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</si>
  <si>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</si>
  <si>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</si>
  <si>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</si>
  <si>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</si>
  <si>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</si>
  <si>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</si>
  <si>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</si>
  <si>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</si>
  <si>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</si>
  <si>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</si>
  <si>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</si>
  <si>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</si>
  <si>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</si>
  <si>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</si>
  <si>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</si>
  <si>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</si>
  <si>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</si>
  <si>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</si>
  <si>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</si>
  <si>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</si>
  <si>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</si>
  <si>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</si>
  <si>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</si>
  <si>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</si>
  <si>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</si>
  <si>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</si>
  <si>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</si>
  <si>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</si>
  <si>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</si>
  <si>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</si>
  <si>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</si>
  <si>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</si>
  <si>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</si>
  <si>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</si>
  <si>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</si>
  <si>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</si>
  <si>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</si>
  <si>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</si>
  <si>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</si>
  <si>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</si>
  <si>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</si>
  <si>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</si>
  <si>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</si>
  <si>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</si>
  <si>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</si>
  <si>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</si>
  <si>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</si>
  <si>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</si>
  <si>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</si>
  <si>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</si>
  <si>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</si>
  <si>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</si>
  <si>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</si>
  <si>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</si>
  <si>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</si>
  <si>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</si>
  <si>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</si>
  <si>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</si>
  <si>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</si>
  <si>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</si>
  <si>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</si>
  <si>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</si>
  <si>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</si>
  <si>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</si>
  <si>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</si>
  <si>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</si>
  <si>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</si>
  <si>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</si>
  <si>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</si>
  <si>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</si>
  <si>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</si>
  <si>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</si>
  <si>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</si>
  <si>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</si>
  <si>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</si>
  <si>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</si>
  <si>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</si>
  <si>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</si>
  <si>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</si>
  <si>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</si>
  <si>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</si>
  <si>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</si>
  <si>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</si>
  <si>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</si>
  <si>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</si>
  <si>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</si>
  <si>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</si>
  <si>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</si>
  <si>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</si>
  <si>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</si>
  <si>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</si>
  <si>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</si>
  <si>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</si>
  <si>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</si>
  <si>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</si>
  <si>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</si>
  <si>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</si>
  <si>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</si>
  <si>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</si>
  <si>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</si>
  <si>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</si>
  <si>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</si>
  <si>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</si>
  <si>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</si>
  <si>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</si>
  <si>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</si>
  <si>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</si>
  <si>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</si>
  <si>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</si>
  <si>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</si>
  <si>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</si>
  <si>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</si>
  <si>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</si>
  <si>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</si>
  <si>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</si>
  <si>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</si>
  <si>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</si>
  <si>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</si>
  <si>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</si>
  <si>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</si>
  <si>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</si>
  <si>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</si>
  <si>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</si>
  <si>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</si>
  <si>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</si>
  <si>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</si>
  <si>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</si>
  <si>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</si>
  <si>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</si>
  <si>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</si>
  <si>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</si>
  <si>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</si>
  <si>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</si>
  <si>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</si>
  <si>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</si>
  <si>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</si>
  <si>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</si>
  <si>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</si>
  <si>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</si>
  <si>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</si>
  <si>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</si>
  <si>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</si>
  <si>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</si>
  <si>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</si>
  <si>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</si>
  <si>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</si>
  <si>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</si>
  <si>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</si>
  <si>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</si>
  <si>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</si>
  <si>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</si>
  <si>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</si>
  <si>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</si>
  <si>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</si>
  <si>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</si>
  <si>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</si>
  <si>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</si>
  <si>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</si>
  <si>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</si>
  <si>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</si>
  <si>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</si>
  <si>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</si>
  <si>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</si>
  <si>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</si>
  <si>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</si>
  <si>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</si>
  <si>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</si>
  <si>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</si>
  <si>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</si>
  <si>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</si>
  <si>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</si>
  <si>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</si>
  <si>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</si>
  <si>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</si>
  <si>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</si>
  <si>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</si>
  <si>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</si>
  <si>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</si>
  <si>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</si>
  <si>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</si>
  <si>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</si>
  <si>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</si>
  <si>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</si>
  <si>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</si>
  <si>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</si>
  <si>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</si>
  <si>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</si>
  <si>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</si>
  <si>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</si>
  <si>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</si>
  <si>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</si>
  <si>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</si>
  <si>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</si>
  <si>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</si>
  <si>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</si>
  <si>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</si>
  <si>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</si>
  <si>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</si>
  <si>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</si>
  <si>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</si>
  <si>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</si>
  <si>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</si>
  <si>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</si>
  <si>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</si>
  <si>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</si>
  <si>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</si>
  <si>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</si>
  <si>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</si>
  <si>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</si>
  <si>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</si>
  <si>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</si>
  <si>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</si>
  <si>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</si>
  <si>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</si>
  <si>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</si>
  <si>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</si>
  <si>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</si>
  <si>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</si>
  <si>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</si>
  <si>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</si>
  <si>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</si>
  <si>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</si>
  <si>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</si>
  <si>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</si>
  <si>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</si>
  <si>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</si>
  <si>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</si>
  <si>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</si>
  <si>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</si>
  <si>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</si>
  <si>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</si>
  <si>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</si>
  <si>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</si>
  <si>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</si>
  <si>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</si>
  <si>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</si>
  <si>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</si>
  <si>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</si>
  <si>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</si>
  <si>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</si>
  <si>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</si>
  <si>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</si>
  <si>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</si>
  <si>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</si>
  <si>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</si>
  <si>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</si>
  <si>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</si>
  <si>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</si>
  <si>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</si>
  <si>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</si>
  <si>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</si>
  <si>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</si>
  <si>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</si>
  <si>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</si>
  <si>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</si>
  <si>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</si>
  <si>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</si>
  <si>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</si>
  <si>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</si>
  <si>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</si>
  <si>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</si>
  <si>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</si>
  <si>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</si>
  <si>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</si>
  <si>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</si>
  <si>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</si>
  <si>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</si>
  <si>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</si>
  <si>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</si>
  <si>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</si>
  <si>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</si>
  <si>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</si>
  <si>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</si>
  <si>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</si>
  <si>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</si>
  <si>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</si>
  <si>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</si>
  <si>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</si>
  <si>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</si>
  <si>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</si>
  <si>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</si>
  <si>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</si>
  <si>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</si>
  <si>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</si>
  <si>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</si>
  <si>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</si>
  <si>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</si>
  <si>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</si>
  <si>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</si>
  <si>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</si>
  <si>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</si>
  <si>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</si>
  <si>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</si>
  <si>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</si>
  <si>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</si>
  <si>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</si>
  <si>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</si>
  <si>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</si>
  <si>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</si>
  <si>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</si>
  <si>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</si>
  <si>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</si>
  <si>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</si>
  <si>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</si>
  <si>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</si>
  <si>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</si>
  <si>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</si>
  <si>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</si>
  <si>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</si>
  <si>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</si>
  <si>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</si>
  <si>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</si>
  <si>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</si>
  <si>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</si>
  <si>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</si>
  <si>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</si>
  <si>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</si>
  <si>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</si>
  <si>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</si>
  <si>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</si>
  <si>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</si>
  <si>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</si>
  <si>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</si>
  <si>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</si>
  <si>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</si>
  <si>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</si>
  <si>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</si>
  <si>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</si>
  <si>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</si>
  <si>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</si>
  <si>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</si>
  <si>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</si>
  <si>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</si>
  <si>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</si>
  <si>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</si>
  <si>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</si>
  <si>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</si>
  <si>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</si>
  <si>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</si>
  <si>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</si>
  <si>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</si>
  <si>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</si>
  <si>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</si>
  <si>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</si>
  <si>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</si>
  <si>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</si>
  <si>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</si>
  <si>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</si>
  <si>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</si>
  <si>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</si>
  <si>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</si>
  <si>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</si>
  <si>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</si>
  <si>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</si>
  <si>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</si>
  <si>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</si>
  <si>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</si>
  <si>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</si>
  <si>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</si>
  <si>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</si>
  <si>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</si>
  <si>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</si>
  <si>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</si>
  <si>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</si>
  <si>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</si>
  <si>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</si>
  <si>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</si>
  <si>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</si>
  <si>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</si>
  <si>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</si>
  <si>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</si>
  <si>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</si>
  <si>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</si>
  <si>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</si>
  <si>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</si>
  <si>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</si>
  <si>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</si>
  <si>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</si>
  <si>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</si>
  <si>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</si>
  <si>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</si>
  <si>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</si>
  <si>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</si>
  <si>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</si>
  <si>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</si>
  <si>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</si>
  <si>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</si>
  <si>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</si>
  <si>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</si>
  <si>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</si>
  <si>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</si>
  <si>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</si>
  <si>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</si>
  <si>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</si>
  <si>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</si>
  <si>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</si>
  <si>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</si>
  <si>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</si>
  <si>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</si>
  <si>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</si>
  <si>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</si>
  <si>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</si>
  <si>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</si>
  <si>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</si>
  <si>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</si>
  <si>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</si>
  <si>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</si>
  <si>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</si>
  <si>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</si>
  <si>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</si>
  <si>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</si>
  <si>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</si>
  <si>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</si>
  <si>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</si>
  <si>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</si>
  <si>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</si>
  <si>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</si>
  <si>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</si>
  <si>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</si>
  <si>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</si>
  <si>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</si>
  <si>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</si>
  <si>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</si>
  <si>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</si>
  <si>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</si>
  <si>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</si>
  <si>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</si>
  <si>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</si>
  <si>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</si>
  <si>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</si>
  <si>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</si>
  <si>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</si>
  <si>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</si>
  <si>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</si>
  <si>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</si>
  <si>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</si>
  <si>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</si>
  <si>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</si>
  <si>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</si>
  <si>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</si>
  <si>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</si>
  <si>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</si>
  <si>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</si>
  <si>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</si>
  <si>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</si>
  <si>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</si>
  <si>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</si>
  <si>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</si>
  <si>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</si>
  <si>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</si>
  <si>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</si>
  <si>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</si>
  <si>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</si>
  <si>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</si>
  <si>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</si>
  <si>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</si>
  <si>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</si>
  <si>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</si>
  <si>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</si>
  <si>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</si>
  <si>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</si>
  <si>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</si>
  <si>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</si>
  <si>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</si>
  <si>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</si>
  <si>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</si>
  <si>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</si>
  <si>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</si>
  <si>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</si>
  <si>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</si>
  <si>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</si>
  <si>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</si>
  <si>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</si>
  <si>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</si>
  <si>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</si>
  <si>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</si>
  <si>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</si>
  <si>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</si>
  <si>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</si>
  <si>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</si>
  <si>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</si>
  <si>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</si>
  <si>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</si>
  <si>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</si>
  <si>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</si>
  <si>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</si>
  <si>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</si>
  <si>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</si>
  <si>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</si>
  <si>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</si>
  <si>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</si>
  <si>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</si>
  <si>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</si>
  <si>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</si>
  <si>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</si>
  <si>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</si>
  <si>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</si>
  <si>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</si>
  <si>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</si>
  <si>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</si>
  <si>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</si>
  <si>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</si>
  <si>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</si>
  <si>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</si>
  <si>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</si>
  <si>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</si>
  <si>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</si>
  <si>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</si>
  <si>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</si>
  <si>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</si>
  <si>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</si>
  <si>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</si>
  <si>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</si>
  <si>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</si>
  <si>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</si>
  <si>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</si>
  <si>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</si>
  <si>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</si>
  <si>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</si>
  <si>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</si>
  <si>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</si>
  <si>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</si>
  <si>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</si>
  <si>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</si>
  <si>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</si>
  <si>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</si>
  <si>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</si>
  <si>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</si>
  <si>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</si>
  <si>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</si>
  <si>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</si>
  <si>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</si>
  <si>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</si>
  <si>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</si>
  <si>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</si>
  <si>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</si>
  <si>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</si>
  <si>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</si>
  <si>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</si>
  <si>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</si>
  <si>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</si>
  <si>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</si>
  <si>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</si>
  <si>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</si>
  <si>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</si>
  <si>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</si>
  <si>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</si>
  <si>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</si>
  <si>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</si>
  <si>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</si>
  <si>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</si>
  <si>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</si>
  <si>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</si>
  <si>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</si>
  <si>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</si>
  <si>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</si>
  <si>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</si>
  <si>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</si>
  <si>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</si>
  <si>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</si>
  <si>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</si>
  <si>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</si>
  <si>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</si>
  <si>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</si>
  <si>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</si>
  <si>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</si>
  <si>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</si>
  <si>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</si>
  <si>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</si>
  <si>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</si>
  <si>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</si>
  <si>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</si>
  <si>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</si>
  <si>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</si>
  <si>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</si>
  <si>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</si>
  <si>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</si>
  <si>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</si>
  <si>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</si>
  <si>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</si>
  <si>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</si>
  <si>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</si>
  <si>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</si>
  <si>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</si>
  <si>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</si>
  <si>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</si>
  <si>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</si>
  <si>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</si>
  <si>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</si>
  <si>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</si>
  <si>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</si>
  <si>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</si>
  <si>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</si>
  <si>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</si>
  <si>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</si>
  <si>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</si>
  <si>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</si>
  <si>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</si>
  <si>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</si>
  <si>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</si>
  <si>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</si>
  <si>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</si>
  <si>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</si>
  <si>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</si>
  <si>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</si>
  <si>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</si>
  <si>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</si>
  <si>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</si>
  <si>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</si>
  <si>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</si>
  <si>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</si>
  <si>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</si>
  <si>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</si>
  <si>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</si>
  <si>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</si>
  <si>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</si>
  <si>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</si>
  <si>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</si>
  <si>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</si>
  <si>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</si>
  <si>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</si>
  <si>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</si>
  <si>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</si>
  <si>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</si>
  <si>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</si>
  <si>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</si>
  <si>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</si>
  <si>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</si>
  <si>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</si>
  <si>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</si>
  <si>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</si>
  <si>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</si>
  <si>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</si>
  <si>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</si>
  <si>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</si>
  <si>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</si>
  <si>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</si>
  <si>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</si>
  <si>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</si>
  <si>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</si>
  <si>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</si>
  <si>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</si>
  <si>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</si>
  <si>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</si>
  <si>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</si>
  <si>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</si>
  <si>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</si>
  <si>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</si>
  <si>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</si>
  <si>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</si>
  <si>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</si>
  <si>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</si>
  <si>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</si>
  <si>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</si>
  <si>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</si>
  <si>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</si>
  <si>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</si>
  <si>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</si>
  <si>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</si>
  <si>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</si>
  <si>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</si>
  <si>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</si>
  <si>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</si>
  <si>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</si>
  <si>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</si>
  <si>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</si>
  <si>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</si>
  <si>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</si>
  <si>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</si>
  <si>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</si>
  <si>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</si>
  <si>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</si>
  <si>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</si>
  <si>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</si>
  <si>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</si>
  <si>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</si>
  <si>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</si>
  <si>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</si>
  <si>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</si>
  <si>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</si>
  <si>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</si>
  <si>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</si>
  <si>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</si>
  <si>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</si>
  <si>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</si>
  <si>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</si>
  <si>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</si>
  <si>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</si>
  <si>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</si>
  <si>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</si>
  <si>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</si>
  <si>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</si>
  <si>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</si>
  <si>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</si>
  <si>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</si>
  <si>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</si>
  <si>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</si>
  <si>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</si>
  <si>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</si>
  <si>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</si>
  <si>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</si>
  <si>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</si>
  <si>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</si>
  <si>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</si>
  <si>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</si>
  <si>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</si>
  <si>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</si>
  <si>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</si>
  <si>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</si>
  <si>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</si>
  <si>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</si>
  <si>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</si>
  <si>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</si>
  <si>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</si>
  <si>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</si>
  <si>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</si>
  <si>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</si>
  <si>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</si>
  <si>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</si>
  <si>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</si>
  <si>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</si>
  <si>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</si>
  <si>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</si>
  <si>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</si>
  <si>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</si>
  <si>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</si>
  <si>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</si>
  <si>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</si>
  <si>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</si>
  <si>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</si>
  <si>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</si>
  <si>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</si>
  <si>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</si>
  <si>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</si>
  <si>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</si>
  <si>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</si>
  <si>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</si>
  <si>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</si>
  <si>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</si>
  <si>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</si>
  <si>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</si>
  <si>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</si>
  <si>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</si>
  <si>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</si>
  <si>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</si>
  <si>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</si>
  <si>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</si>
  <si>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</si>
  <si>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</si>
  <si>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</si>
  <si>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</si>
  <si>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</si>
  <si>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</si>
  <si>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</si>
  <si>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</si>
  <si>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</si>
  <si>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</si>
  <si>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</si>
  <si>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</si>
  <si>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</si>
  <si>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</si>
  <si>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</si>
  <si>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</si>
  <si>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</si>
  <si>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</si>
  <si>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</si>
  <si>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</si>
  <si>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</si>
  <si>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</si>
  <si>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</si>
  <si>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</si>
  <si>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</si>
  <si>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</si>
  <si>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</si>
  <si>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</si>
  <si>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</si>
  <si>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</si>
  <si>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</si>
  <si>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</si>
  <si>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</si>
  <si>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</si>
  <si>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</si>
  <si>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</si>
  <si>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</si>
  <si>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</si>
  <si>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</si>
  <si>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</si>
  <si>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</si>
  <si>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</si>
  <si>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</si>
  <si>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</si>
  <si>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</si>
  <si>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</si>
  <si>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</si>
  <si>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</si>
  <si>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</si>
  <si>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</si>
  <si>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</si>
  <si>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</si>
  <si>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</si>
  <si>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</si>
  <si>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</si>
  <si>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</si>
  <si>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</si>
  <si>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</si>
  <si>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</si>
  <si>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</si>
  <si>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</si>
  <si>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</si>
  <si>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</si>
  <si>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</si>
  <si>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</si>
  <si>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</si>
  <si>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</si>
  <si>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</si>
  <si>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</si>
  <si>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</si>
  <si>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</si>
  <si>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</si>
  <si>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</si>
  <si>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</si>
  <si>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</si>
  <si>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</si>
  <si>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</si>
  <si>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</si>
  <si>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</si>
  <si>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</si>
  <si>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</si>
  <si>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</si>
  <si>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</si>
  <si>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</si>
  <si>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</si>
  <si>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</si>
  <si>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</si>
  <si>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</si>
  <si>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</si>
  <si>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</si>
  <si>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</si>
  <si>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</si>
  <si>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</si>
  <si>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</si>
  <si>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</si>
  <si>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</si>
  <si>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</si>
  <si>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</si>
  <si>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</si>
  <si>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</si>
  <si>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</si>
  <si>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</si>
  <si>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</si>
  <si>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</si>
  <si>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</si>
  <si>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</si>
  <si>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</si>
  <si>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</si>
  <si>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</si>
  <si>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</si>
  <si>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</si>
  <si>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</si>
  <si>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</si>
  <si>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</si>
  <si>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</si>
  <si>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</si>
  <si>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</si>
  <si>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</si>
  <si>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</si>
  <si>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</si>
  <si>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</si>
  <si>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</si>
  <si>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</si>
  <si>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</si>
  <si>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</si>
  <si>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</si>
  <si>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</si>
  <si>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</si>
  <si>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</si>
  <si>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</si>
  <si>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</si>
  <si>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</si>
  <si>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</si>
  <si>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</si>
  <si>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</si>
  <si>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</si>
  <si>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</si>
  <si>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</si>
  <si>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</si>
  <si>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</si>
  <si>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</si>
  <si>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</si>
  <si>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</si>
  <si>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</si>
  <si>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</si>
  <si>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</si>
  <si>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</si>
  <si>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</si>
  <si>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</si>
  <si>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</si>
  <si>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</si>
  <si>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</si>
  <si>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</si>
  <si>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</si>
  <si>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</si>
  <si>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</si>
  <si>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</si>
  <si>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</si>
  <si>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</si>
  <si>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</si>
  <si>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</si>
  <si>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</si>
  <si>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</si>
  <si>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</si>
  <si>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</si>
  <si>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</si>
  <si>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</si>
  <si>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</si>
  <si>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</si>
  <si>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</si>
  <si>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</si>
  <si>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</si>
  <si>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</si>
  <si>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</si>
  <si>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</si>
  <si>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</si>
  <si>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</si>
  <si>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</si>
  <si>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</si>
  <si>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</si>
  <si>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</si>
  <si>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</si>
  <si>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</si>
  <si>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</si>
  <si>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</si>
  <si>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</si>
  <si>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</si>
  <si>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</si>
  <si>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</si>
  <si>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</si>
  <si>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</si>
  <si>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</si>
  <si>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</si>
  <si>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</si>
  <si>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</si>
  <si>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</si>
  <si>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</si>
  <si>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</si>
  <si>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</si>
  <si>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</si>
  <si>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</si>
  <si>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</si>
  <si>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</si>
  <si>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</si>
  <si>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</si>
  <si>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</si>
  <si>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</si>
  <si>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</si>
  <si>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</si>
  <si>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</si>
  <si>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</si>
  <si>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</si>
  <si>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</si>
  <si>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</si>
  <si>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</si>
  <si>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</si>
  <si>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</si>
  <si>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</si>
  <si>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</si>
  <si>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</si>
  <si>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</si>
  <si>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</si>
  <si>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</si>
  <si>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</si>
  <si>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</si>
  <si>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</si>
  <si>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</si>
  <si>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</si>
  <si>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</si>
  <si>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</si>
  <si>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</si>
  <si>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</si>
  <si>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</si>
  <si>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</si>
  <si>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</si>
  <si>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</si>
  <si>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</si>
  <si>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</si>
  <si>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</si>
  <si>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</si>
  <si>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</si>
  <si>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</si>
  <si>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</si>
  <si>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</si>
  <si>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</si>
  <si>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</si>
  <si>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</si>
  <si>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</si>
  <si>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</si>
  <si>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</si>
  <si>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</si>
  <si>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</si>
  <si>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</si>
  <si>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</si>
  <si>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</si>
  <si>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</si>
  <si>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</si>
  <si>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</si>
  <si>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</si>
  <si>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</si>
  <si>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</si>
  <si>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</si>
  <si>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</si>
  <si>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</si>
  <si>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</si>
  <si>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</si>
  <si>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</si>
  <si>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</si>
  <si>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</si>
  <si>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</si>
  <si>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</si>
  <si>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</si>
  <si>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</si>
  <si>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</si>
  <si>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</si>
  <si>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</si>
  <si>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</si>
  <si>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</si>
  <si>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</si>
  <si>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</si>
  <si>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</si>
  <si>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</si>
  <si>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</si>
  <si>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</si>
  <si>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</si>
  <si>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</si>
  <si>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</si>
  <si>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</si>
  <si>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</si>
  <si>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</si>
  <si>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</si>
  <si>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</si>
  <si>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</si>
  <si>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</si>
  <si>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</si>
  <si>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</si>
  <si>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</si>
  <si>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</si>
  <si>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</si>
  <si>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</si>
  <si>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</si>
  <si>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</si>
  <si>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</si>
  <si>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</si>
  <si>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</si>
  <si>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</si>
  <si>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</si>
  <si>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</si>
  <si>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</si>
  <si>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</si>
  <si>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</si>
  <si>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</si>
  <si>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</si>
  <si>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</si>
  <si>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</si>
  <si>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</si>
  <si>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</si>
  <si>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</si>
  <si>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</si>
  <si>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</si>
  <si>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</si>
  <si>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</si>
  <si>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</si>
  <si>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</si>
  <si>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</si>
  <si>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</si>
  <si>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</si>
  <si>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</si>
  <si>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</si>
  <si>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</si>
  <si>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</si>
  <si>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</si>
  <si>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</si>
  <si>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</si>
  <si>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</si>
  <si>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</si>
  <si>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</si>
  <si>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</si>
  <si>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</si>
  <si>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</si>
  <si>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</si>
  <si>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</si>
  <si>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</si>
  <si>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</si>
  <si>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</si>
  <si>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</si>
  <si>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</si>
  <si>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</si>
  <si>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</si>
  <si>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</si>
  <si>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</si>
  <si>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</si>
  <si>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</si>
  <si>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</si>
  <si>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</si>
  <si>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</si>
  <si>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</si>
  <si>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</si>
  <si>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</si>
  <si>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</si>
  <si>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</si>
  <si>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</si>
  <si>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</si>
  <si>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</si>
  <si>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</si>
  <si>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</si>
  <si>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</si>
  <si>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</si>
  <si>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</si>
  <si>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</si>
  <si>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</si>
  <si>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</si>
  <si>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</si>
  <si>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</si>
  <si>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</si>
  <si>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</si>
  <si>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</si>
  <si>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</si>
  <si>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</si>
  <si>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</si>
  <si>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</si>
  <si>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</si>
  <si>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</si>
  <si>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</si>
  <si>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</si>
  <si>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</si>
  <si>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</si>
  <si>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</si>
  <si>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</si>
  <si>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</si>
  <si>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</si>
  <si>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</si>
  <si>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</si>
  <si>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</si>
  <si>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</si>
  <si>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</si>
  <si>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</si>
  <si>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</si>
  <si>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</si>
  <si>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</si>
  <si>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</si>
  <si>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</si>
  <si>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</si>
  <si>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</si>
  <si>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</si>
  <si>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</si>
  <si>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</si>
  <si>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</si>
  <si>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</si>
  <si>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</si>
  <si>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</si>
  <si>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</si>
  <si>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</si>
  <si>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</si>
  <si>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</si>
  <si>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</si>
  <si>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</si>
  <si>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</si>
  <si>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</si>
  <si>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</si>
  <si>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</si>
  <si>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</si>
  <si>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</si>
  <si>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</si>
  <si>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</si>
  <si>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</si>
  <si>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</si>
  <si>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</si>
  <si>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</si>
  <si>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</si>
  <si>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</si>
  <si>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</si>
  <si>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</si>
  <si>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</si>
  <si>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</si>
  <si>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</si>
  <si>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</si>
  <si>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</si>
  <si>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</si>
  <si>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</si>
  <si>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</si>
  <si>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</si>
  <si>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</si>
  <si>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</si>
  <si>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</si>
  <si>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</si>
  <si>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</si>
  <si>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</si>
  <si>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</si>
  <si>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</si>
  <si>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</si>
  <si>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</si>
  <si>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</si>
  <si>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</si>
  <si>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</si>
  <si>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</si>
  <si>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</si>
  <si>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</si>
  <si>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</si>
  <si>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</si>
  <si>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</si>
  <si>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</si>
  <si>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</si>
  <si>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</si>
  <si>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</si>
  <si>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</si>
  <si>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</si>
  <si>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</si>
  <si>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</si>
  <si>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</si>
  <si>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</si>
  <si>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</si>
  <si>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</si>
  <si>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</si>
  <si>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</si>
  <si>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</si>
  <si>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</si>
  <si>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</si>
  <si>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</si>
  <si>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</si>
  <si>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</si>
  <si>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</si>
  <si>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</si>
  <si>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</si>
  <si>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</si>
  <si>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</si>
  <si>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</si>
  <si>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</si>
  <si>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</si>
  <si>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</si>
  <si>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</si>
  <si>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</si>
  <si>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</si>
  <si>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</si>
  <si>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</si>
  <si>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</si>
  <si>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</si>
  <si>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</si>
  <si>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</si>
  <si>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</si>
  <si>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</si>
  <si>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</si>
  <si>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</si>
  <si>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</si>
  <si>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</si>
  <si>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</si>
  <si>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</si>
  <si>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</si>
  <si>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</si>
  <si>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</si>
  <si>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</si>
  <si>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</si>
  <si>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</si>
  <si>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</si>
  <si>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</si>
  <si>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</si>
  <si>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</si>
  <si>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</si>
  <si>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</si>
  <si>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</si>
  <si>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</si>
  <si>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</si>
  <si>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</si>
  <si>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</si>
  <si>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</si>
  <si>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</si>
  <si>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</si>
  <si>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</si>
  <si>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</si>
  <si>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</si>
  <si>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</si>
  <si>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</si>
  <si>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</si>
  <si>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</si>
  <si>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</si>
  <si>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</si>
  <si>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</si>
  <si>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</si>
  <si>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</si>
  <si>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</si>
  <si>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</si>
  <si>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</si>
  <si>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</si>
  <si>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</si>
  <si>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</si>
  <si>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</si>
  <si>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</si>
  <si>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</si>
  <si>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</si>
  <si>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</si>
  <si>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</si>
  <si>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</si>
  <si>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</si>
  <si>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</si>
  <si>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</si>
  <si>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</si>
  <si>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</si>
  <si>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</si>
  <si>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</si>
  <si>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</si>
  <si>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</si>
  <si>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</si>
  <si>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</si>
  <si>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</si>
  <si>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</si>
  <si>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</si>
  <si>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</si>
  <si>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</si>
  <si>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</si>
  <si>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</si>
  <si>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</si>
  <si>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</si>
  <si>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</si>
  <si>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</si>
  <si>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</si>
  <si>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</si>
  <si>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</si>
  <si>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</si>
  <si>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</si>
  <si>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</si>
  <si>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</si>
  <si>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</si>
  <si>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</si>
  <si>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</si>
  <si>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</si>
  <si>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</si>
  <si>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</si>
  <si>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</si>
  <si>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</si>
  <si>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</si>
  <si>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</si>
  <si>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</si>
  <si>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</si>
  <si>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</si>
  <si>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</si>
  <si>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</si>
  <si>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</si>
  <si>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</si>
  <si>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</si>
  <si>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</si>
  <si>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</si>
  <si>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</si>
  <si>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</si>
  <si>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</si>
  <si>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</si>
  <si>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</si>
  <si>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</si>
  <si>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</si>
  <si>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</si>
  <si>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</si>
  <si>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</si>
  <si>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</si>
  <si>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</si>
  <si>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</si>
  <si>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</si>
  <si>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</si>
  <si>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</si>
  <si>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</si>
  <si>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</si>
  <si>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</si>
  <si>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</si>
  <si>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</si>
  <si>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</si>
  <si>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</si>
  <si>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</si>
  <si>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</si>
  <si>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</si>
  <si>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</si>
  <si>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</si>
  <si>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</si>
  <si>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</si>
  <si>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</si>
  <si>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</si>
  <si>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</si>
  <si>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</si>
  <si>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</si>
  <si>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</si>
  <si>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</si>
  <si>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</si>
  <si>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</si>
  <si>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</si>
  <si>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</si>
  <si>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</si>
  <si>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</si>
  <si>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</si>
  <si>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</si>
  <si>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</si>
  <si>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</si>
  <si>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</si>
  <si>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</si>
  <si>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</si>
  <si>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</si>
  <si>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</si>
  <si>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</si>
  <si>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</si>
  <si>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</si>
  <si>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</si>
  <si>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</si>
  <si>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</si>
  <si>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</si>
  <si>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</si>
  <si>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</si>
  <si>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</si>
  <si>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</si>
  <si>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</si>
  <si>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</si>
  <si>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</si>
  <si>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</si>
  <si>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</si>
  <si>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</si>
  <si>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</si>
  <si>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</si>
  <si>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</si>
  <si>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</si>
  <si>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</si>
  <si>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</si>
  <si>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</si>
  <si>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</si>
  <si>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</si>
  <si>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</si>
  <si>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</si>
  <si>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</si>
  <si>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</si>
  <si>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</si>
  <si>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</si>
  <si>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</si>
  <si>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</si>
  <si>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</si>
  <si>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</si>
  <si>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</si>
  <si>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</si>
  <si>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</si>
  <si>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</si>
  <si>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</si>
  <si>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</si>
  <si>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</si>
  <si>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</si>
  <si>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</si>
  <si>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</si>
  <si>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</si>
  <si>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</si>
  <si>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</si>
  <si>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</si>
  <si>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</si>
  <si>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</si>
  <si>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</si>
  <si>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</si>
  <si>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</si>
  <si>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</si>
  <si>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</si>
  <si>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</si>
  <si>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</si>
  <si>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</si>
  <si>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</si>
  <si>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</si>
  <si>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</si>
  <si>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</si>
  <si>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</si>
  <si>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</si>
  <si>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</si>
  <si>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</si>
  <si>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</si>
  <si>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</si>
  <si>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</si>
  <si>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</si>
  <si>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</si>
  <si>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</si>
  <si>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</si>
  <si>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</si>
  <si>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</si>
  <si>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</si>
  <si>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</si>
  <si>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</si>
  <si>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</si>
  <si>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</si>
  <si>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</si>
  <si>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</si>
  <si>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</si>
  <si>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</si>
  <si>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</si>
  <si>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</si>
  <si>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</si>
  <si>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</si>
  <si>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</si>
  <si>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</si>
  <si>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</si>
  <si>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</si>
  <si>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</si>
  <si>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</si>
  <si>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</si>
  <si>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</si>
  <si>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</si>
  <si>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</si>
  <si>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</si>
  <si>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</si>
  <si>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</si>
  <si>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</si>
  <si>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</si>
  <si>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</si>
  <si>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</si>
  <si>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</si>
  <si>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</si>
  <si>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</si>
  <si>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</si>
  <si>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</si>
  <si>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</si>
  <si>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</si>
  <si>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</si>
  <si>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</si>
  <si>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</si>
  <si>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</si>
  <si>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</si>
  <si>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</si>
  <si>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</si>
  <si>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</si>
  <si>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</si>
  <si>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</si>
  <si>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</si>
  <si>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</si>
  <si>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</si>
  <si>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</si>
  <si>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</si>
  <si>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</si>
  <si>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</si>
  <si>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</si>
  <si>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</si>
  <si>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</si>
  <si>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</si>
  <si>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</si>
  <si>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</si>
  <si>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</si>
  <si>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</si>
  <si>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</si>
  <si>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</si>
  <si>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</si>
  <si>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</si>
  <si>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</si>
  <si>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</si>
  <si>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</si>
  <si>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</si>
  <si>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</si>
  <si>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</si>
  <si>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</si>
  <si>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</si>
  <si>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</si>
  <si>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</si>
  <si>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</si>
  <si>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</si>
  <si>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</si>
  <si>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</si>
  <si>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</si>
  <si>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</si>
  <si>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</si>
  <si>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</si>
  <si>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</si>
  <si>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</si>
  <si>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</si>
  <si>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</si>
  <si>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</si>
  <si>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</si>
  <si>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</si>
  <si>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</si>
  <si>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</si>
  <si>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</si>
  <si>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</si>
  <si>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</si>
  <si>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</si>
  <si>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</si>
  <si>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</si>
  <si>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</si>
  <si>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</si>
  <si>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</si>
  <si>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</si>
  <si>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</si>
  <si>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</si>
  <si>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</si>
  <si>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</si>
  <si>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</si>
  <si>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</si>
  <si>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</si>
  <si>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</si>
  <si>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</si>
  <si>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</si>
  <si>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</si>
  <si>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</si>
  <si>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</si>
  <si>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</si>
  <si>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</si>
  <si>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</si>
  <si>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</si>
  <si>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</si>
  <si>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</si>
  <si>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</si>
  <si>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</si>
  <si>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</si>
  <si>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</si>
  <si>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</si>
  <si>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</si>
  <si>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</si>
  <si>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</si>
  <si>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</si>
  <si>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</si>
  <si>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</si>
  <si>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</si>
  <si>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</si>
  <si>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</si>
  <si>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</si>
  <si>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</si>
  <si>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</si>
  <si>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</si>
  <si>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</si>
  <si>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</si>
  <si>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</si>
  <si>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</si>
  <si>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</si>
  <si>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</si>
  <si>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</si>
  <si>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</si>
  <si>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</si>
  <si>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</si>
  <si>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</si>
  <si>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</si>
  <si>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</si>
  <si>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</si>
  <si>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</si>
  <si>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</si>
  <si>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</si>
  <si>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</si>
  <si>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</si>
  <si>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</si>
  <si>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</si>
  <si>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</si>
  <si>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</si>
  <si>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</si>
  <si>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</si>
  <si>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</si>
  <si>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</si>
  <si>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</si>
  <si>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</si>
  <si>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</si>
  <si>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</si>
  <si>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</si>
  <si>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</si>
  <si>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</si>
  <si>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</si>
  <si>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</si>
  <si>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</si>
  <si>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</si>
  <si>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</si>
  <si>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</si>
  <si>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</si>
  <si>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</si>
  <si>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</si>
  <si>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</si>
  <si>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</si>
  <si>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</si>
  <si>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</si>
  <si>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</si>
  <si>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</si>
  <si>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</si>
  <si>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</si>
  <si>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</si>
  <si>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</si>
  <si>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</si>
  <si>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</si>
  <si>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</si>
  <si>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</si>
  <si>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</si>
  <si>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</si>
  <si>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</si>
  <si>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</si>
  <si>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</si>
  <si>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</si>
  <si>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</si>
  <si>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</si>
  <si>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</si>
  <si>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</si>
  <si>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</si>
  <si>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</si>
  <si>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</si>
  <si>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</si>
  <si>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</si>
  <si>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</si>
  <si>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</si>
  <si>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</si>
  <si>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</si>
  <si>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</si>
  <si>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</si>
  <si>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</si>
  <si>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</si>
  <si>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</si>
  <si>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</si>
  <si>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</si>
  <si>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</si>
  <si>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</si>
  <si>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</si>
  <si>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</si>
  <si>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</si>
  <si>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</si>
  <si>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</si>
  <si>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</si>
  <si>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</si>
  <si>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</si>
  <si>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</si>
  <si>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</si>
  <si>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</si>
  <si>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</si>
  <si>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</si>
  <si>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</si>
  <si>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</si>
  <si>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</si>
  <si>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</si>
  <si>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</si>
  <si>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</si>
  <si>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</si>
  <si>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</si>
  <si>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</si>
  <si>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</si>
  <si>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</si>
  <si>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</si>
  <si>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</si>
  <si>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</si>
  <si>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</si>
  <si>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</si>
  <si>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</si>
  <si>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</si>
  <si>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</si>
  <si>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</si>
  <si>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</si>
  <si>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</si>
  <si>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</si>
  <si>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</si>
  <si>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</si>
  <si>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</si>
  <si>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</si>
  <si>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</si>
  <si>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</si>
  <si>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</si>
  <si>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</si>
  <si>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</si>
  <si>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</si>
  <si>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</si>
  <si>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</si>
  <si>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</si>
  <si>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</si>
  <si>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</si>
  <si>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</si>
  <si>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</si>
  <si>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</si>
  <si>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</si>
  <si>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</si>
  <si>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</si>
  <si>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</si>
  <si>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</si>
  <si>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</si>
  <si>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</si>
  <si>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</si>
  <si>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</si>
  <si>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</si>
  <si>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</si>
  <si>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</si>
  <si>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</si>
  <si>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</si>
  <si>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</si>
  <si>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</si>
  <si>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</si>
  <si>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</si>
  <si>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</si>
  <si>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</si>
  <si>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</si>
  <si>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</si>
  <si>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</si>
  <si>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</si>
  <si>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</si>
  <si>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</si>
  <si>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</si>
  <si>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</si>
  <si>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</si>
  <si>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</si>
  <si>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</si>
  <si>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</si>
  <si>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</si>
  <si>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</si>
  <si>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</si>
  <si>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</si>
  <si>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</si>
  <si>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</si>
  <si>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</si>
  <si>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</si>
  <si>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</si>
  <si>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</si>
  <si>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</si>
  <si>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</si>
  <si>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</si>
  <si>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</si>
  <si>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</si>
  <si>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</si>
  <si>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</si>
  <si>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</si>
  <si>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</si>
  <si>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</si>
  <si>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</si>
  <si>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</si>
  <si>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</si>
  <si>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</si>
  <si>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</si>
  <si>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</si>
  <si>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</si>
  <si>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</si>
  <si>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</si>
  <si>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</si>
  <si>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</si>
  <si>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</si>
  <si>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</si>
  <si>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</si>
  <si>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</si>
  <si>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</si>
  <si>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</si>
  <si>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</si>
  <si>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</si>
  <si>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</si>
  <si>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</si>
  <si>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</si>
  <si>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</si>
  <si>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</si>
  <si>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</si>
  <si>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</si>
  <si>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</si>
  <si>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</si>
  <si>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</si>
  <si>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</si>
  <si>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</si>
  <si>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</si>
  <si>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</si>
  <si>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</si>
  <si>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</si>
  <si>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</si>
  <si>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</si>
  <si>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</si>
  <si>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</si>
  <si>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</si>
  <si>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</si>
  <si>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</si>
  <si>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</si>
  <si>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</si>
  <si>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</si>
  <si>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</si>
  <si>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</si>
  <si>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</si>
  <si>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</si>
  <si>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</si>
  <si>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</si>
  <si>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</si>
  <si>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</si>
  <si>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</si>
  <si>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</si>
  <si>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</si>
  <si>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</si>
  <si>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</si>
  <si>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</si>
  <si>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</si>
  <si>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</si>
  <si>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</si>
  <si>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</si>
  <si>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</si>
  <si>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</si>
  <si>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</si>
  <si>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</si>
  <si>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</si>
  <si>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</si>
  <si>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</si>
  <si>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</si>
  <si>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</si>
  <si>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</si>
  <si>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</si>
  <si>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</si>
  <si>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</si>
  <si>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</si>
  <si>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</si>
  <si>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</si>
  <si>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</si>
  <si>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</si>
  <si>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</si>
  <si>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</si>
  <si>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</si>
  <si>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</si>
  <si>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</si>
  <si>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</si>
  <si>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</si>
  <si>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</si>
  <si>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</si>
  <si>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</si>
  <si>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</si>
  <si>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</si>
  <si>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</si>
  <si>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</si>
  <si>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</si>
  <si>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</si>
  <si>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</si>
  <si>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</si>
  <si>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</si>
  <si>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</si>
  <si>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</si>
  <si>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</si>
  <si>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</si>
  <si>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</si>
  <si>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</si>
  <si>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</si>
  <si>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</si>
  <si>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</si>
  <si>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</si>
  <si>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</si>
  <si>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</si>
  <si>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</si>
  <si>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</si>
  <si>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</si>
  <si>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</si>
  <si>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</si>
  <si>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</si>
  <si>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</si>
  <si>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</si>
  <si>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</si>
  <si>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</si>
  <si>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</si>
  <si>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</si>
  <si>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</si>
  <si>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</si>
  <si>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</si>
  <si>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</si>
  <si>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</si>
  <si>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</si>
  <si>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</si>
  <si>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</si>
  <si>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</si>
  <si>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</si>
  <si>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</si>
  <si>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</si>
  <si>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</si>
  <si>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</si>
  <si>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</si>
  <si>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</si>
  <si>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</si>
  <si>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</si>
  <si>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</si>
  <si>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</si>
  <si>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</si>
  <si>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</si>
  <si>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</si>
  <si>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</si>
  <si>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</si>
  <si>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</si>
  <si>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</si>
  <si>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</si>
  <si>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</si>
  <si>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</si>
  <si>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</si>
  <si>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</si>
  <si>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</si>
  <si>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</si>
  <si>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</si>
  <si>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</si>
  <si>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</si>
  <si>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</si>
  <si>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</si>
  <si>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</si>
  <si>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</si>
  <si>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</si>
  <si>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</si>
  <si>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</si>
  <si>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</si>
  <si>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</si>
  <si>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</si>
  <si>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</si>
  <si>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</si>
  <si>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</si>
  <si>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</si>
  <si>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</si>
  <si>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</si>
  <si>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</si>
  <si>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</si>
  <si>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</si>
  <si>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</si>
  <si>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</si>
  <si>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</si>
  <si>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</si>
  <si>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</si>
  <si>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</si>
  <si>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</si>
  <si>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</si>
  <si>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</si>
  <si>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</si>
  <si>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</si>
  <si>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</si>
  <si>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</si>
  <si>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</si>
  <si>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</si>
  <si>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</si>
  <si>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</si>
  <si>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</si>
  <si>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</si>
  <si>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</si>
  <si>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</si>
  <si>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</si>
  <si>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</si>
  <si>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</si>
  <si>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</si>
  <si>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</si>
  <si>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</si>
  <si>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</si>
  <si>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</si>
  <si>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</si>
  <si>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</si>
  <si>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</si>
  <si>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</si>
  <si>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</si>
  <si>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</si>
  <si>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</si>
  <si>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</si>
  <si>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</si>
  <si>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</si>
  <si>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</si>
  <si>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</si>
  <si>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</si>
  <si>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</si>
  <si>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</si>
  <si>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</si>
  <si>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</si>
  <si>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</si>
  <si>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</si>
  <si>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</si>
  <si>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</si>
  <si>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</si>
  <si>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</si>
  <si>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</si>
  <si>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</si>
  <si>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</si>
  <si>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</si>
  <si>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</si>
  <si>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</si>
  <si>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</si>
  <si>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</si>
  <si>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</si>
  <si>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</si>
  <si>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</si>
  <si>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</si>
  <si>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</si>
  <si>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</si>
  <si>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</si>
  <si>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</si>
  <si>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</si>
  <si>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</si>
  <si>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</si>
  <si>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</si>
  <si>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</si>
  <si>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</si>
  <si>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</si>
  <si>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</si>
  <si>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</si>
  <si>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</si>
  <si>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</si>
  <si>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</si>
  <si>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</si>
  <si>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</si>
  <si>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</si>
  <si>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</si>
  <si>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</si>
  <si>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</si>
  <si>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</si>
  <si>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</si>
  <si>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</si>
  <si>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</si>
  <si>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</si>
  <si>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</si>
  <si>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</si>
  <si>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</si>
  <si>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</si>
  <si>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</si>
  <si>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</si>
  <si>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</si>
  <si>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</si>
  <si>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</si>
  <si>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</si>
  <si>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</si>
  <si>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</si>
  <si>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</si>
  <si>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</si>
  <si>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</si>
  <si>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</si>
  <si>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</si>
  <si>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</si>
  <si>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</si>
  <si>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</si>
  <si>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</si>
  <si>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</si>
  <si>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</si>
  <si>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</si>
  <si>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</si>
  <si>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</si>
  <si>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</si>
  <si>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</si>
  <si>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</si>
  <si>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</si>
  <si>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</si>
  <si>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</si>
  <si>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</si>
  <si>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</si>
  <si>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</si>
  <si>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</si>
  <si>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</si>
  <si>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</si>
  <si>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</si>
  <si>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</si>
  <si>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</si>
  <si>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</si>
  <si>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</si>
  <si>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</si>
  <si>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</si>
  <si>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</si>
  <si>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</si>
  <si>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</si>
  <si>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</si>
  <si>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</si>
  <si>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</si>
  <si>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</si>
  <si>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</si>
  <si>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</si>
  <si>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</si>
  <si>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</si>
  <si>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</si>
  <si>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</si>
  <si>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</si>
  <si>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</si>
  <si>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</si>
  <si>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</si>
  <si>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</si>
  <si>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</si>
  <si>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</si>
  <si>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</si>
  <si>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</si>
  <si>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</si>
  <si>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</si>
  <si>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</si>
  <si>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</si>
  <si>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</si>
  <si>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</si>
  <si>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</si>
  <si>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</si>
  <si>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</si>
  <si>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</si>
  <si>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</si>
  <si>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</si>
  <si>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</si>
  <si>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</si>
  <si>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</si>
  <si>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</si>
  <si>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</si>
  <si>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</si>
  <si>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</si>
  <si>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</si>
  <si>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</si>
  <si>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</si>
  <si>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</si>
  <si>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</si>
  <si>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</si>
  <si>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</si>
  <si>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</si>
  <si>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</si>
  <si>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</si>
  <si>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</si>
  <si>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</si>
  <si>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</si>
  <si>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</si>
  <si>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</si>
  <si>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</si>
  <si>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</si>
  <si>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</si>
  <si>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</si>
  <si>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</si>
  <si>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</si>
  <si>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</si>
  <si>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</si>
  <si>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</si>
  <si>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</si>
  <si>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</si>
  <si>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</si>
  <si>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</si>
  <si>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</si>
  <si>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</si>
  <si>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</si>
  <si>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</si>
  <si>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</si>
  <si>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</si>
  <si>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</si>
  <si>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</si>
  <si>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</si>
  <si>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</si>
  <si>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</si>
  <si>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</si>
  <si>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</si>
  <si>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</si>
  <si>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</si>
  <si>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</si>
  <si>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</si>
  <si>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</si>
  <si>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</si>
  <si>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</si>
  <si>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</si>
  <si>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</si>
  <si>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</si>
  <si>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</si>
  <si>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</si>
  <si>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</si>
  <si>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</si>
  <si>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</si>
  <si>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</si>
  <si>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</si>
  <si>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</si>
  <si>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</si>
  <si>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</si>
  <si>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</si>
  <si>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</si>
  <si>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</si>
  <si>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</si>
  <si>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</si>
  <si>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</si>
  <si>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</si>
  <si>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</si>
  <si>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</si>
  <si>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</si>
  <si>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</si>
  <si>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</si>
  <si>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</si>
  <si>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</si>
  <si>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</si>
  <si>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</si>
  <si>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</si>
  <si>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</si>
  <si>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</si>
  <si>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</si>
  <si>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</si>
  <si>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</si>
  <si>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</si>
  <si>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</si>
  <si>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</si>
  <si>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</si>
  <si>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</si>
  <si>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</si>
  <si>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</si>
  <si>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</si>
  <si>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</si>
  <si>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</si>
  <si>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</si>
  <si>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</si>
  <si>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</si>
  <si>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</si>
  <si>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</si>
  <si>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</si>
  <si>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</si>
  <si>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</si>
  <si>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</si>
  <si>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</si>
  <si>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</si>
  <si>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</si>
  <si>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</si>
  <si>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</si>
  <si>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</si>
  <si>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</si>
  <si>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</si>
  <si>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</si>
  <si>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</si>
  <si>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</si>
  <si>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</si>
  <si>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</si>
  <si>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</si>
  <si>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</si>
  <si>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</si>
  <si>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</si>
  <si>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</si>
  <si>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</si>
  <si>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</si>
  <si>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</si>
  <si>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</si>
  <si>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</si>
  <si>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</si>
  <si>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</si>
  <si>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</si>
  <si>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</si>
  <si>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</si>
  <si>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</si>
  <si>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</si>
  <si>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</si>
  <si>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</si>
  <si>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</si>
  <si>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</si>
  <si>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</si>
  <si>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</si>
  <si>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</si>
  <si>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</si>
  <si>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</si>
  <si>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</si>
  <si>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</si>
  <si>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</si>
  <si>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</si>
  <si>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</si>
  <si>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</si>
  <si>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</si>
  <si>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</si>
  <si>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</si>
  <si>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</si>
  <si>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</si>
  <si>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</si>
  <si>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</si>
  <si>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</si>
  <si>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</si>
  <si>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</si>
  <si>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</si>
  <si>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</si>
  <si>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</si>
  <si>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</si>
  <si>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</si>
  <si>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</si>
  <si>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</si>
  <si>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</si>
  <si>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</si>
  <si>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</si>
  <si>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</si>
  <si>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</si>
  <si>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</si>
  <si>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</si>
  <si>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</si>
  <si>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</si>
  <si>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</si>
  <si>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</si>
  <si>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</si>
  <si>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</si>
  <si>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</si>
  <si>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</si>
  <si>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</si>
  <si>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</si>
  <si>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</si>
  <si>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</si>
  <si>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</si>
  <si>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</si>
  <si>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</si>
  <si>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</si>
  <si>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</si>
  <si>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</si>
  <si>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</si>
  <si>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</si>
  <si>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</si>
  <si>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</si>
  <si>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</si>
  <si>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</si>
  <si>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</si>
  <si>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</si>
  <si>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</si>
  <si>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</si>
  <si>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</si>
  <si>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</si>
  <si>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</si>
  <si>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</si>
  <si>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</si>
  <si>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</si>
  <si>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</si>
  <si>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</si>
  <si>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</si>
  <si>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</si>
  <si>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</si>
  <si>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</si>
  <si>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</si>
  <si>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</si>
  <si>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</si>
  <si>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</si>
  <si>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</si>
  <si>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</si>
  <si>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</si>
  <si>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</si>
  <si>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</si>
  <si>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</si>
  <si>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</si>
  <si>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</si>
  <si>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</si>
  <si>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</si>
  <si>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</si>
  <si>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</si>
  <si>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</si>
  <si>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</si>
  <si>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</si>
  <si>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</si>
  <si>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</si>
  <si>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</si>
  <si>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</si>
  <si>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</si>
  <si>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</si>
  <si>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</si>
  <si>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</si>
  <si>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</si>
  <si>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</si>
  <si>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</si>
  <si>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</si>
  <si>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</si>
  <si>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</si>
  <si>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</si>
  <si>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</si>
  <si>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</si>
  <si>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</si>
  <si>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</si>
  <si>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</si>
  <si>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</si>
  <si>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</si>
  <si>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</si>
  <si>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</si>
  <si>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</si>
  <si>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</si>
  <si>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</si>
  <si>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</si>
  <si>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</si>
  <si>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</si>
  <si>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</si>
  <si>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</si>
  <si>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</si>
  <si>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</si>
  <si>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</si>
  <si>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</si>
  <si>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</si>
  <si>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</si>
  <si>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</si>
  <si>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</si>
  <si>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</si>
  <si>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</si>
  <si>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</si>
  <si>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</si>
  <si>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</si>
  <si>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</si>
  <si>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</si>
  <si>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</si>
  <si>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</si>
  <si>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</si>
  <si>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</si>
  <si>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</si>
  <si>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</si>
  <si>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</si>
  <si>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</si>
  <si>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</si>
  <si>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</si>
  <si>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</si>
  <si>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</si>
  <si>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</si>
  <si>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</si>
  <si>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</si>
  <si>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</si>
  <si>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</si>
  <si>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</si>
  <si>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</si>
  <si>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</si>
  <si>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</si>
  <si>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</si>
  <si>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</si>
  <si>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</si>
  <si>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</si>
  <si>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</si>
  <si>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</si>
  <si>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</si>
  <si>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</si>
  <si>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</si>
  <si>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</si>
  <si>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</si>
  <si>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</si>
  <si>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</si>
  <si>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</si>
  <si>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</si>
  <si>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</si>
  <si>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</si>
  <si>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</si>
  <si>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</si>
  <si>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</si>
  <si>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</si>
  <si>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</si>
  <si>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</si>
  <si>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</si>
  <si>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</si>
  <si>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</si>
  <si>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</si>
  <si>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</si>
  <si>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</si>
  <si>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</si>
  <si>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</si>
  <si>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</si>
  <si>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</si>
  <si>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</si>
  <si>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</si>
  <si>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</si>
  <si>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</si>
  <si>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</si>
  <si>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</si>
  <si>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</si>
  <si>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</si>
  <si>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</si>
  <si>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</si>
  <si>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</si>
  <si>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</si>
  <si>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</si>
  <si>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</si>
  <si>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</si>
  <si>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</si>
  <si>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</si>
  <si>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</si>
  <si>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</si>
  <si>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</si>
  <si>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</si>
  <si>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</si>
  <si>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</si>
  <si>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</si>
  <si>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</si>
  <si>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</si>
  <si>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</si>
  <si>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</si>
  <si>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</si>
  <si>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</si>
  <si>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</si>
  <si>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</si>
  <si>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</si>
  <si>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</si>
  <si>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</si>
  <si>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</si>
  <si>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</si>
  <si>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</si>
  <si>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</si>
  <si>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</si>
  <si>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</si>
  <si>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</si>
  <si>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</si>
  <si>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</si>
  <si>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</si>
  <si>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</si>
  <si>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</si>
  <si>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</si>
  <si>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</si>
  <si>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</si>
  <si>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</si>
  <si>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</si>
  <si>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</si>
  <si>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</si>
  <si>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</si>
  <si>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</si>
  <si>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</si>
  <si>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</si>
  <si>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</si>
  <si>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</si>
  <si>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</si>
  <si>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</si>
  <si>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</si>
  <si>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</si>
  <si>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</si>
  <si>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</si>
  <si>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</si>
  <si>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</si>
  <si>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</si>
  <si>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</si>
  <si>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</si>
  <si>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</si>
  <si>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</si>
  <si>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</si>
  <si>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</si>
  <si>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</si>
  <si>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</si>
  <si>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</si>
  <si>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</si>
  <si>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</si>
  <si>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</si>
  <si>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</si>
  <si>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</si>
  <si>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</si>
  <si>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</si>
  <si>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</si>
  <si>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</si>
  <si>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</si>
  <si>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</si>
  <si>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</si>
  <si>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</si>
  <si>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</si>
  <si>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</si>
  <si>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</si>
  <si>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</si>
  <si>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</si>
  <si>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</si>
  <si>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</si>
  <si>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</si>
  <si>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</si>
  <si>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</si>
  <si>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</si>
  <si>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</si>
  <si>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</si>
  <si>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</si>
  <si>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</si>
  <si>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</si>
  <si>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</si>
  <si>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</si>
  <si>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</si>
  <si>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</si>
  <si>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</si>
  <si>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</si>
  <si>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</si>
  <si>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</si>
  <si>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</si>
  <si>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</si>
  <si>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</si>
  <si>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</si>
  <si>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</si>
  <si>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</si>
  <si>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</si>
  <si>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</si>
  <si>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</si>
  <si>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</si>
  <si>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</si>
  <si>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</si>
  <si>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</si>
  <si>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</si>
  <si>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</si>
  <si>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</si>
  <si>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</si>
  <si>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</si>
  <si>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</si>
  <si>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</si>
  <si>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</si>
  <si>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</si>
  <si>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</si>
  <si>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</si>
  <si>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</si>
  <si>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</si>
  <si>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</si>
  <si>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</si>
  <si>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</si>
  <si>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</si>
  <si>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</si>
  <si>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</si>
  <si>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</si>
  <si>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</si>
  <si>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</si>
  <si>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</si>
  <si>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</si>
  <si>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</si>
  <si>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</si>
  <si>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</si>
  <si>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</si>
  <si>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</si>
  <si>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</si>
  <si>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</si>
  <si>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</si>
  <si>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</si>
  <si>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</si>
  <si>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</si>
  <si>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</si>
  <si>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</si>
  <si>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</si>
  <si>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</si>
  <si>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</si>
  <si>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</si>
  <si>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</si>
  <si>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</si>
  <si>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</si>
  <si>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</si>
  <si>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</si>
  <si>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</si>
  <si>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</si>
  <si>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</si>
  <si>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</si>
  <si>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</si>
  <si>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</si>
  <si>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</si>
  <si>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</si>
  <si>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</si>
  <si>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</si>
  <si>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</si>
  <si>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</si>
  <si>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</si>
  <si>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</si>
  <si>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</si>
  <si>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</si>
  <si>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</si>
  <si>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</si>
  <si>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</si>
  <si>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</si>
  <si>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</si>
  <si>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</si>
  <si>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</si>
  <si>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</si>
  <si>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</si>
  <si>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</si>
  <si>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</si>
  <si>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</si>
  <si>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</si>
  <si>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</si>
  <si>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</si>
  <si>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</si>
  <si>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</si>
  <si>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</si>
  <si>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</si>
  <si>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</si>
  <si>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</si>
  <si>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</si>
  <si>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</si>
  <si>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</si>
  <si>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</si>
  <si>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</si>
  <si>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</si>
  <si>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</si>
  <si>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</si>
  <si>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</si>
  <si>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</si>
  <si>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</si>
  <si>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</si>
  <si>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</si>
  <si>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</si>
  <si>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</si>
  <si>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</si>
  <si>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</si>
  <si>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</si>
  <si>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</si>
  <si>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</si>
  <si>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</si>
  <si>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</si>
  <si>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</si>
  <si>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</si>
  <si>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</si>
  <si>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</si>
  <si>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</si>
  <si>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</si>
  <si>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</si>
  <si>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</si>
  <si>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</si>
  <si>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</si>
  <si>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</si>
  <si>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</si>
  <si>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</si>
  <si>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</si>
  <si>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</si>
  <si>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</si>
  <si>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</si>
  <si>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</si>
  <si>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</si>
  <si>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</si>
  <si>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</si>
  <si>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</si>
  <si>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</si>
  <si>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</si>
  <si>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</si>
  <si>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</si>
  <si>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</si>
  <si>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</si>
  <si>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</si>
  <si>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</si>
  <si>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</si>
  <si>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</si>
  <si>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</si>
  <si>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</si>
  <si>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</si>
  <si>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</si>
  <si>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</si>
  <si>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</si>
  <si>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</si>
  <si>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</si>
  <si>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</si>
  <si>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</si>
  <si>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</si>
  <si>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</si>
  <si>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</si>
  <si>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</si>
  <si>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</si>
  <si>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</si>
  <si>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</si>
  <si>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</si>
  <si>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</si>
  <si>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</si>
  <si>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</si>
  <si>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</si>
  <si>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</si>
  <si>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</si>
  <si>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</si>
  <si>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</si>
  <si>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</si>
  <si>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</si>
  <si>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</si>
  <si>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</si>
  <si>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</si>
  <si>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</si>
  <si>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</si>
  <si>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</si>
  <si>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</si>
  <si>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</si>
  <si>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</si>
  <si>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</si>
  <si>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</si>
  <si>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</si>
  <si>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</si>
  <si>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</si>
  <si>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</si>
  <si>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</si>
  <si>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</si>
  <si>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</si>
  <si>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</si>
  <si>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</si>
  <si>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</si>
  <si>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</si>
  <si>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</si>
  <si>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</si>
  <si>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</si>
  <si>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</si>
  <si>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</si>
  <si>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</si>
  <si>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</si>
  <si>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</si>
  <si>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</si>
  <si>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</si>
  <si>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</si>
  <si>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</si>
  <si>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</si>
  <si>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</si>
  <si>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</si>
  <si>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</si>
  <si>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</si>
  <si>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</si>
  <si>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</si>
  <si>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</si>
  <si>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</si>
  <si>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</si>
  <si>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</si>
  <si>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</si>
  <si>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</si>
  <si>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</si>
  <si>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</si>
  <si>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</si>
  <si>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</si>
  <si>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</si>
  <si>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</si>
  <si>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</si>
  <si>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</si>
  <si>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</si>
  <si>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</si>
  <si>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</si>
  <si>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</si>
  <si>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</si>
  <si>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</si>
  <si>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</si>
  <si>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</si>
  <si>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</si>
  <si>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</si>
  <si>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</si>
  <si>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</si>
  <si>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</si>
  <si>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</si>
  <si>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</si>
  <si>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</si>
  <si>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</si>
  <si>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</si>
  <si>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</si>
  <si>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</si>
  <si>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</si>
  <si>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</si>
  <si>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</si>
  <si>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</si>
  <si>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</si>
  <si>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</si>
  <si>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</si>
  <si>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</si>
  <si>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</si>
  <si>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</si>
  <si>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</si>
  <si>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</si>
  <si>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</si>
  <si>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</si>
  <si>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</si>
  <si>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</si>
  <si>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</si>
  <si>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</si>
  <si>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</si>
  <si>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</si>
  <si>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</si>
  <si>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</si>
  <si>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</si>
  <si>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</si>
  <si>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</si>
  <si>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</si>
  <si>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</si>
  <si>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</si>
  <si>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</si>
  <si>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</si>
  <si>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</si>
  <si>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</si>
  <si>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</si>
  <si>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</si>
  <si>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</si>
  <si>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</si>
  <si>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</si>
  <si>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</si>
  <si>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</si>
  <si>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</si>
  <si>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</si>
  <si>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</si>
  <si>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</si>
  <si>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</si>
  <si>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</si>
  <si>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</si>
  <si>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</si>
  <si>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</si>
  <si>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</si>
  <si>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</si>
  <si>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</si>
  <si>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</si>
  <si>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</si>
  <si>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</si>
  <si>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</si>
  <si>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</si>
  <si>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</si>
  <si>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</si>
  <si>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</si>
  <si>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</si>
  <si>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</si>
  <si>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</si>
  <si>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</si>
  <si>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</si>
  <si>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</si>
  <si>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</si>
  <si>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</si>
  <si>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</si>
  <si>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</si>
  <si>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</si>
  <si>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</si>
  <si>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</si>
  <si>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</si>
  <si>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</si>
  <si>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</si>
  <si>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</si>
  <si>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</si>
  <si>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</si>
  <si>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</si>
  <si>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</si>
  <si>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</si>
  <si>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</si>
  <si>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</si>
  <si>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</si>
  <si>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</si>
  <si>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</si>
  <si>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</si>
  <si>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</si>
  <si>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</si>
  <si>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</si>
  <si>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</si>
  <si>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</si>
  <si>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</si>
  <si>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</si>
  <si>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</si>
  <si>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</si>
  <si>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</si>
  <si>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</si>
  <si>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</si>
  <si>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</si>
  <si>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</si>
  <si>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</si>
  <si>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</si>
  <si>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</si>
  <si>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</si>
  <si>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</si>
  <si>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</si>
  <si>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</si>
  <si>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</si>
  <si>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</si>
  <si>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</si>
  <si>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</si>
  <si>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</si>
  <si>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</si>
  <si>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</si>
  <si>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</si>
  <si>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</si>
  <si>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</si>
  <si>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</si>
  <si>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</si>
  <si>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</si>
  <si>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</si>
  <si>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</si>
  <si>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</si>
  <si>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</si>
  <si>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</si>
  <si>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</si>
  <si>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</si>
  <si>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</si>
  <si>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</si>
  <si>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</si>
  <si>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</si>
  <si>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</si>
  <si>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</si>
  <si>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</si>
  <si>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</si>
  <si>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</si>
  <si>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</si>
  <si>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</si>
  <si>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</si>
  <si>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</si>
  <si>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</si>
  <si>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</si>
  <si>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</si>
  <si>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</si>
  <si>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</si>
  <si>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</si>
  <si>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</si>
  <si>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</si>
  <si>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</si>
  <si>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</si>
  <si>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</si>
  <si>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</si>
  <si>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</si>
  <si>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</si>
  <si>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</si>
  <si>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</si>
  <si>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</si>
  <si>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</si>
  <si>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</si>
  <si>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</si>
  <si>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</si>
  <si>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</si>
  <si>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</si>
  <si>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</si>
  <si>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</si>
  <si>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</si>
  <si>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</si>
  <si>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</si>
  <si>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</si>
  <si>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</si>
  <si>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</si>
  <si>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</si>
  <si>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</si>
  <si>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</si>
  <si>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</si>
  <si>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</si>
  <si>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</si>
  <si>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</si>
  <si>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</si>
  <si>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</si>
  <si>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</si>
  <si>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</si>
  <si>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</si>
  <si>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</si>
  <si>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</si>
  <si>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</si>
  <si>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</si>
  <si>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</si>
  <si>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</si>
  <si>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</si>
  <si>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</si>
  <si>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</si>
  <si>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</si>
  <si>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</si>
  <si>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</si>
  <si>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</si>
  <si>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</si>
  <si>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</si>
  <si>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</si>
  <si>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</si>
  <si>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</si>
  <si>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</si>
  <si>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</si>
  <si>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</si>
  <si>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</si>
  <si>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</si>
  <si>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</si>
  <si>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</si>
  <si>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</si>
  <si>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</si>
  <si>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</si>
  <si>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</si>
  <si>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</si>
  <si>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</si>
  <si>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</si>
  <si>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</si>
  <si>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</si>
  <si>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</si>
  <si>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</si>
  <si>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</si>
  <si>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</si>
  <si>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</si>
  <si>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</si>
  <si>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</si>
  <si>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</si>
  <si>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</si>
  <si>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</si>
  <si>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</si>
  <si>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</si>
  <si>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</si>
  <si>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</si>
  <si>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</si>
  <si>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</si>
  <si>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</si>
  <si>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</si>
  <si>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</si>
  <si>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</si>
  <si>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</si>
  <si>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</si>
  <si>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</si>
  <si>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</si>
  <si>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</si>
  <si>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</si>
  <si>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</si>
  <si>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</si>
  <si>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</si>
  <si>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</si>
  <si>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</si>
  <si>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</si>
  <si>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</si>
  <si>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</si>
  <si>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</si>
  <si>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</si>
  <si>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</si>
  <si>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</si>
  <si>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</si>
  <si>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</si>
  <si>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</si>
  <si>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</si>
  <si>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</si>
  <si>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</si>
  <si>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</si>
  <si>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</si>
  <si>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</si>
  <si>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</si>
  <si>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</si>
  <si>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</si>
  <si>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</si>
  <si>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</si>
  <si>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</si>
  <si>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</si>
  <si>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</si>
  <si>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</si>
  <si>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</si>
  <si>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</si>
  <si>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</si>
  <si>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</si>
  <si>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</si>
  <si>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</si>
  <si>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</si>
  <si>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</si>
  <si>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</si>
  <si>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</si>
  <si>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</si>
  <si>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</si>
  <si>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</si>
  <si>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</si>
  <si>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</si>
  <si>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</si>
  <si>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</si>
  <si>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</si>
  <si>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</si>
  <si>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</si>
  <si>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</si>
  <si>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</si>
  <si>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</si>
  <si>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</si>
  <si>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</si>
  <si>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</si>
  <si>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</si>
  <si>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</si>
  <si>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</si>
  <si>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</si>
  <si>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</si>
  <si>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</si>
  <si>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</si>
  <si>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</si>
  <si>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</si>
  <si>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</si>
  <si>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</si>
  <si>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</si>
  <si>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</si>
  <si>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</si>
  <si>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</si>
  <si>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</si>
  <si>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</si>
  <si>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</si>
  <si>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</si>
  <si>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</si>
  <si>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</si>
  <si>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</si>
  <si>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</si>
  <si>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</si>
  <si>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</si>
  <si>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</si>
  <si>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</si>
  <si>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</si>
  <si>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</si>
  <si>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</si>
  <si>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</si>
  <si>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</si>
  <si>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</si>
  <si>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</si>
  <si>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</si>
  <si>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</si>
  <si>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</si>
  <si>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</si>
  <si>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</si>
  <si>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</si>
  <si>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</si>
  <si>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</si>
  <si>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</si>
  <si>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</si>
  <si>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</si>
  <si>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</si>
  <si>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</si>
  <si>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</si>
  <si>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</si>
  <si>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</si>
  <si>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</si>
  <si>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</si>
  <si>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</si>
  <si>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</si>
  <si>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</si>
  <si>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</si>
  <si>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</si>
  <si>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</si>
  <si>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</si>
  <si>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</si>
  <si>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</si>
  <si>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</si>
  <si>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</si>
  <si>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</si>
  <si>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</si>
  <si>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</si>
  <si>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</si>
  <si>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</si>
  <si>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</si>
  <si>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</si>
  <si>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</si>
  <si>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</si>
  <si>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</si>
  <si>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</si>
  <si>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</si>
  <si>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</si>
  <si>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</si>
  <si>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</si>
  <si>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</si>
  <si>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</si>
  <si>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</si>
  <si>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</si>
  <si>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</si>
  <si>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</si>
  <si>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</si>
  <si>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</si>
  <si>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</si>
  <si>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</si>
  <si>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</si>
  <si>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</si>
  <si>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</si>
  <si>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</si>
  <si>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</si>
  <si>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</si>
  <si>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</si>
  <si>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</si>
  <si>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</si>
  <si>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</si>
  <si>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</si>
  <si>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</si>
  <si>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</si>
  <si>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</si>
  <si>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</si>
  <si>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</si>
  <si>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</si>
  <si>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</si>
  <si>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</si>
  <si>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</si>
  <si>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</si>
  <si>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</si>
  <si>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</si>
  <si>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</si>
  <si>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</si>
  <si>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</si>
  <si>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</si>
  <si>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</si>
  <si>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</si>
  <si>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</si>
  <si>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</si>
  <si>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</si>
  <si>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</si>
  <si>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</si>
  <si>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</si>
  <si>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</si>
  <si>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</si>
  <si>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</si>
  <si>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</si>
  <si>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</si>
  <si>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</si>
  <si>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</si>
  <si>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</si>
  <si>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</si>
  <si>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</si>
  <si>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</si>
  <si>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</si>
  <si>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</si>
  <si>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</si>
  <si>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</si>
  <si>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</si>
  <si>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</si>
  <si>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</si>
  <si>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</si>
  <si>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</si>
  <si>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</si>
  <si>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</si>
  <si>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</si>
  <si>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</si>
  <si>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</si>
  <si>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</si>
  <si>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</si>
  <si>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</si>
  <si>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</si>
  <si>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</si>
  <si>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</si>
  <si>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</si>
  <si>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</si>
  <si>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</si>
  <si>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</si>
  <si>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</si>
  <si>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</si>
  <si>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</si>
  <si>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</si>
  <si>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</si>
  <si>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</si>
  <si>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</si>
  <si>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</si>
  <si>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</si>
  <si>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</si>
  <si>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</si>
  <si>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</si>
  <si>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</si>
  <si>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</si>
  <si>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</si>
  <si>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</si>
  <si>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</si>
  <si>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</si>
  <si>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</si>
  <si>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</si>
  <si>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</si>
  <si>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</si>
  <si>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</si>
  <si>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</si>
  <si>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</si>
  <si>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</si>
  <si>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</si>
  <si>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</si>
  <si>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</si>
  <si>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</si>
  <si>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</si>
  <si>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</si>
  <si>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</si>
  <si>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</si>
  <si>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</si>
  <si>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</si>
  <si>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</si>
  <si>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</si>
  <si>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</si>
  <si>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</si>
  <si>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</si>
  <si>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</si>
  <si>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</si>
  <si>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</si>
  <si>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</si>
  <si>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</si>
  <si>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</si>
  <si>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</si>
  <si>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</si>
  <si>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</si>
  <si>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</si>
  <si>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</si>
  <si>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</si>
  <si>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</si>
  <si>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</si>
  <si>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</si>
  <si>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</si>
  <si>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</si>
  <si>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</si>
  <si>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</si>
  <si>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</si>
  <si>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</si>
  <si>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</si>
  <si>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</si>
  <si>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</si>
  <si>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</si>
  <si>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</si>
  <si>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</si>
  <si>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</si>
  <si>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</si>
  <si>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</si>
  <si>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</si>
  <si>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</si>
  <si>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</si>
  <si>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</si>
  <si>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</si>
  <si>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</si>
  <si>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</si>
  <si>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</si>
  <si>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</si>
  <si>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</si>
  <si>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</si>
  <si>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</si>
  <si>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</si>
  <si>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</si>
  <si>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</si>
  <si>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</si>
  <si>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</si>
  <si>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</si>
  <si>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</si>
  <si>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</si>
  <si>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</si>
  <si>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</si>
  <si>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</si>
  <si>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</si>
  <si>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</si>
  <si>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</si>
  <si>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</si>
  <si>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</si>
  <si>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</si>
  <si>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</si>
  <si>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</si>
  <si>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</si>
  <si>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</si>
  <si>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</si>
  <si>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</si>
  <si>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</si>
  <si>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</si>
  <si>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</si>
  <si>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</si>
  <si>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</si>
  <si>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</si>
  <si>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</si>
  <si>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</si>
  <si>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</si>
  <si>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</si>
  <si>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</si>
  <si>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</si>
  <si>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</si>
  <si>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</si>
  <si>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</si>
  <si>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</si>
  <si>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</si>
  <si>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</si>
  <si>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</si>
  <si>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</si>
  <si>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</si>
  <si>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</si>
  <si>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</si>
  <si>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</si>
  <si>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</si>
  <si>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</si>
  <si>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</si>
  <si>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</si>
  <si>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</si>
  <si>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</si>
  <si>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</si>
  <si>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</si>
  <si>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</si>
  <si>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</si>
  <si>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</si>
  <si>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</si>
  <si>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</si>
  <si>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</si>
  <si>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</si>
  <si>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</si>
  <si>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</si>
  <si>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</si>
  <si>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</si>
  <si>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</si>
  <si>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</si>
  <si>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</si>
  <si>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</si>
  <si>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</si>
  <si>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</si>
  <si>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</si>
  <si>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</si>
  <si>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</si>
  <si>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</si>
  <si>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</si>
  <si>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</si>
  <si>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</si>
  <si>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</si>
  <si>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</si>
  <si>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</si>
  <si>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</si>
  <si>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</si>
  <si>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</si>
  <si>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</si>
  <si>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</si>
  <si>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</si>
  <si>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</si>
  <si>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</si>
  <si>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</si>
  <si>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</si>
  <si>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</si>
  <si>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</si>
  <si>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</si>
  <si>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</si>
  <si>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</si>
  <si>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</si>
  <si>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</si>
  <si>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</si>
  <si>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</si>
  <si>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</si>
  <si>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</si>
  <si>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</si>
  <si>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</si>
  <si>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</si>
  <si>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</si>
  <si>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</si>
  <si>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</si>
  <si>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</si>
  <si>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</si>
  <si>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</si>
  <si>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</si>
  <si>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</si>
  <si>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</si>
  <si>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</si>
  <si>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</si>
  <si>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</si>
  <si>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</si>
  <si>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</si>
  <si>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</si>
  <si>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</si>
  <si>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</si>
  <si>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</si>
  <si>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</si>
  <si>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</si>
  <si>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</si>
  <si>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</si>
  <si>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</si>
  <si>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</si>
  <si>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</si>
  <si>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</si>
  <si>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</si>
  <si>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</si>
  <si>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</si>
  <si>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</si>
  <si>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</si>
  <si>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</si>
  <si>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</si>
  <si>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</si>
  <si>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</si>
  <si>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</si>
  <si>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</si>
  <si>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</si>
  <si>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</si>
  <si>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</si>
  <si>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</si>
  <si>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</si>
  <si>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</si>
  <si>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</si>
  <si>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</si>
  <si>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</si>
  <si>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</si>
  <si>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</si>
  <si>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</si>
  <si>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</si>
  <si>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</si>
  <si>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</si>
  <si>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</si>
  <si>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</si>
  <si>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</si>
  <si>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</si>
  <si>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</si>
  <si>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</si>
  <si>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</si>
  <si>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</si>
  <si>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</si>
  <si>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</si>
  <si>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</si>
  <si>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</si>
  <si>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</si>
  <si>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</si>
  <si>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</si>
  <si>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</si>
  <si>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</si>
  <si>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</si>
  <si>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</si>
  <si>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</si>
  <si>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</si>
  <si>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</si>
  <si>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</si>
  <si>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</si>
  <si>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</si>
  <si>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</si>
  <si>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</si>
  <si>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</si>
  <si>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</si>
  <si>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</si>
  <si>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</si>
  <si>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</si>
  <si>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</si>
  <si>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</si>
  <si>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</si>
  <si>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</si>
  <si>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</si>
  <si>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</si>
  <si>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</si>
  <si>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</si>
  <si>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</si>
  <si>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</si>
  <si>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</si>
  <si>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</si>
  <si>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</si>
  <si>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</si>
  <si>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</si>
  <si>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</si>
  <si>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</si>
  <si>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</si>
  <si>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</si>
  <si>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</si>
  <si>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</si>
  <si>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</si>
  <si>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</si>
  <si>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</si>
  <si>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</si>
  <si>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</si>
  <si>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</si>
  <si>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</si>
  <si>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</si>
  <si>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</si>
  <si>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</si>
  <si>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</si>
  <si>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</si>
  <si>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</si>
  <si>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</si>
  <si>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</si>
  <si>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</si>
  <si>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</si>
  <si>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</si>
  <si>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</si>
  <si>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</si>
  <si>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</si>
  <si>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</si>
  <si>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</si>
  <si>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</si>
  <si>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</si>
  <si>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</si>
  <si>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</si>
  <si>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</si>
  <si>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</si>
  <si>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</si>
  <si>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</si>
  <si>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</si>
  <si>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</si>
  <si>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</si>
  <si>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</si>
  <si>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</si>
  <si>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</si>
  <si>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</si>
  <si>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</si>
  <si>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</si>
  <si>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</si>
  <si>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</si>
  <si>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</si>
  <si>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</si>
  <si>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</si>
  <si>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</si>
  <si>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</si>
  <si>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</si>
  <si>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</si>
  <si>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</si>
  <si>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</si>
  <si>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</si>
  <si>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</si>
  <si>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</si>
  <si>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</si>
  <si>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</si>
  <si>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</si>
  <si>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</si>
  <si>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</si>
  <si>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</si>
  <si>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</si>
  <si>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</si>
  <si>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</si>
  <si>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</si>
  <si>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</si>
  <si>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</si>
  <si>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</si>
  <si>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</si>
  <si>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</si>
  <si>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</si>
  <si>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</si>
  <si>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</si>
  <si>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</si>
  <si>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</si>
  <si>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</si>
  <si>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</si>
  <si>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</si>
  <si>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</si>
  <si>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</si>
  <si>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</si>
  <si>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</si>
  <si>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</si>
  <si>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</si>
  <si>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</si>
  <si>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</si>
  <si>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</si>
  <si>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</si>
  <si>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</si>
  <si>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</si>
  <si>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</si>
  <si>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</si>
  <si>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</si>
  <si>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</si>
  <si>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</si>
  <si>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</si>
  <si>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</si>
  <si>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</si>
  <si>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</si>
  <si>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</si>
  <si>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</si>
  <si>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</si>
  <si>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</si>
  <si>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</si>
  <si>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</si>
  <si>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</si>
  <si>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</si>
  <si>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</si>
  <si>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</si>
  <si>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</si>
  <si>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</si>
  <si>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</si>
  <si>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</si>
  <si>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</si>
  <si>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</si>
  <si>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</si>
  <si>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</si>
  <si>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</si>
  <si>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</si>
  <si>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</si>
  <si>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</si>
  <si>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</si>
  <si>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</si>
  <si>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</si>
  <si>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</si>
  <si>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</si>
  <si>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</si>
  <si>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</si>
  <si>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</si>
  <si>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</si>
  <si>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</si>
  <si>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</si>
  <si>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</si>
  <si>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</si>
  <si>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</si>
  <si>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</si>
  <si>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</si>
  <si>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</si>
  <si>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</si>
  <si>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</si>
  <si>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</si>
  <si>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</si>
  <si>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</si>
  <si>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</si>
  <si>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</si>
  <si>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</si>
  <si>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</si>
  <si>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</si>
  <si>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</si>
  <si>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</si>
  <si>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</si>
  <si>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</si>
  <si>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</si>
  <si>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</si>
  <si>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</si>
  <si>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</si>
  <si>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</si>
  <si>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</si>
  <si>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</si>
  <si>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</si>
  <si>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</si>
  <si>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</si>
  <si>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</si>
  <si>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</si>
  <si>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</si>
  <si>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</si>
  <si>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</si>
  <si>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</si>
  <si>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</si>
  <si>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</si>
  <si>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</si>
  <si>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</si>
  <si>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</si>
  <si>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</si>
  <si>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</si>
  <si>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</si>
  <si>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</si>
  <si>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</si>
  <si>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</si>
  <si>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</si>
  <si>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</si>
  <si>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</si>
  <si>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</si>
  <si>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</si>
  <si>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</si>
  <si>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</si>
  <si>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</si>
  <si>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</si>
  <si>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</si>
  <si>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</si>
  <si>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</si>
  <si>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</si>
  <si>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</si>
  <si>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</si>
  <si>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</si>
  <si>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</si>
  <si>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</si>
  <si>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</si>
  <si>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</si>
  <si>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</si>
  <si>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</si>
  <si>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</si>
  <si>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</si>
  <si>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</si>
  <si>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</si>
  <si>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</si>
  <si>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</si>
  <si>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</si>
  <si>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</si>
  <si>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</si>
  <si>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</si>
  <si>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</si>
  <si>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</si>
  <si>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</si>
  <si>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</si>
  <si>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</si>
  <si>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</si>
  <si>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</si>
  <si>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</si>
  <si>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</si>
  <si>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</si>
  <si>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</si>
  <si>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</si>
  <si>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</si>
  <si>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</si>
  <si>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</si>
  <si>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</si>
  <si>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</si>
  <si>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</si>
  <si>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</si>
  <si>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</si>
  <si>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</si>
  <si>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</si>
  <si>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</si>
  <si>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</si>
  <si>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</si>
  <si>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</si>
  <si>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</si>
  <si>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</si>
  <si>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</si>
  <si>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</si>
  <si>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</si>
  <si>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</si>
  <si>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</si>
  <si>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</si>
  <si>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</si>
  <si>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</si>
  <si>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</si>
  <si>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</si>
  <si>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</si>
  <si>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</si>
  <si>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</si>
  <si>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</si>
  <si>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</si>
  <si>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</si>
  <si>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</si>
  <si>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</si>
  <si>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</si>
  <si>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</si>
  <si>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</si>
  <si>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</si>
  <si>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</si>
  <si>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</si>
  <si>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</si>
  <si>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</si>
  <si>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</si>
  <si>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</si>
  <si>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</si>
  <si>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</si>
  <si>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</si>
  <si>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</si>
  <si>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</si>
  <si>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</si>
  <si>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</si>
  <si>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</si>
  <si>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</si>
  <si>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</si>
  <si>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</si>
  <si>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</si>
  <si>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</si>
  <si>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</si>
  <si>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</si>
  <si>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</si>
  <si>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</si>
  <si>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</si>
  <si>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</si>
  <si>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</si>
  <si>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</si>
  <si>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</si>
  <si>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</si>
  <si>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</si>
  <si>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</si>
  <si>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</si>
  <si>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</si>
  <si>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</si>
  <si>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</si>
  <si>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</si>
  <si>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</si>
  <si>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</si>
  <si>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</si>
  <si>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</si>
  <si>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</si>
  <si>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</si>
  <si>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</si>
  <si>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</si>
  <si>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</si>
  <si>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</si>
  <si>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</si>
  <si>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</si>
  <si>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</si>
  <si>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</si>
  <si>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</si>
  <si>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</si>
  <si>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</si>
  <si>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</si>
  <si>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</si>
  <si>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</si>
  <si>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</si>
  <si>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</si>
  <si>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</si>
  <si>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</si>
  <si>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</si>
  <si>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</si>
  <si>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</si>
  <si>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</si>
  <si>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</si>
  <si>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</si>
  <si>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</si>
  <si>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</si>
  <si>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</si>
  <si>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</si>
  <si>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</si>
  <si>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</si>
  <si>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</si>
  <si>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</si>
  <si>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</si>
  <si>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</si>
  <si>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</si>
  <si>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</si>
  <si>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</si>
  <si>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</si>
  <si>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</si>
  <si>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</si>
  <si>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</si>
  <si>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</si>
  <si>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</si>
  <si>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</si>
  <si>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</si>
  <si>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</si>
  <si>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</si>
  <si>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</si>
  <si>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</si>
  <si>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</si>
  <si>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</si>
  <si>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</si>
  <si>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</si>
  <si>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</si>
  <si>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</si>
  <si>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</si>
  <si>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</si>
  <si>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</si>
  <si>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</si>
  <si>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</si>
  <si>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</si>
  <si>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</si>
  <si>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</si>
  <si>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</si>
  <si>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</si>
  <si>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</si>
  <si>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</si>
  <si>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</si>
  <si>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</si>
  <si>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</si>
  <si>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</si>
  <si>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</si>
  <si>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</si>
  <si>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</si>
  <si>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</si>
  <si>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</si>
  <si>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</si>
  <si>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</si>
  <si>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</si>
  <si>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</si>
  <si>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</si>
  <si>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</si>
  <si>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</si>
  <si>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</si>
  <si>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</si>
  <si>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</si>
  <si>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</si>
  <si>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</si>
  <si>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</si>
  <si>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</si>
  <si>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</si>
  <si>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</si>
  <si>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</si>
  <si>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</si>
  <si>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</si>
  <si>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</si>
  <si>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</si>
  <si>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</si>
  <si>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</si>
  <si>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</si>
  <si>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</si>
  <si>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</si>
  <si>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</si>
  <si>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</si>
  <si>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</si>
  <si>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</si>
  <si>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</si>
  <si>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</si>
  <si>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</si>
  <si>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</si>
  <si>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</si>
  <si>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</si>
  <si>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</si>
  <si>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</si>
  <si>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</si>
  <si>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</si>
  <si>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</si>
  <si>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</si>
  <si>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</si>
  <si>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</si>
  <si>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</si>
  <si>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</si>
  <si>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</si>
  <si>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</si>
  <si>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</si>
  <si>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</si>
  <si>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</si>
  <si>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</si>
  <si>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</si>
  <si>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</si>
  <si>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</si>
  <si>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</si>
  <si>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</si>
  <si>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</si>
  <si>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</si>
  <si>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</si>
  <si>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</si>
  <si>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</si>
  <si>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</si>
  <si>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</si>
  <si>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</si>
  <si>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</si>
  <si>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</si>
  <si>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</si>
  <si>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</si>
  <si>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</si>
  <si>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</si>
  <si>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</si>
  <si>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</si>
  <si>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</si>
  <si>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</si>
  <si>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</si>
  <si>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</si>
  <si>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</si>
  <si>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</si>
  <si>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</si>
  <si>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</si>
  <si>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</si>
  <si>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</si>
  <si>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</si>
  <si>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</si>
  <si>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</si>
  <si>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</si>
  <si>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</si>
  <si>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</si>
  <si>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</si>
  <si>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</si>
  <si>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</si>
  <si>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</si>
  <si>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</si>
  <si>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</si>
  <si>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</si>
  <si>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</si>
  <si>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</si>
  <si>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</si>
  <si>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</si>
  <si>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</si>
  <si>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</si>
  <si>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</si>
  <si>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</si>
  <si>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</si>
  <si>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</si>
  <si>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</si>
  <si>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</si>
  <si>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</si>
  <si>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</si>
  <si>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</si>
  <si>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</si>
  <si>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</si>
  <si>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</si>
  <si>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</si>
  <si>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</si>
  <si>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</si>
  <si>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</si>
  <si>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</si>
  <si>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</si>
  <si>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</si>
  <si>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</si>
  <si>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</si>
  <si>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</si>
  <si>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</si>
  <si>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</si>
  <si>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</si>
  <si>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</si>
  <si>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</si>
  <si>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</si>
  <si>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</si>
  <si>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</si>
  <si>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</si>
  <si>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</si>
  <si>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</si>
  <si>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</si>
  <si>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</si>
  <si>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</si>
  <si>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</si>
  <si>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</si>
  <si>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</si>
  <si>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</si>
  <si>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</si>
  <si>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</si>
  <si>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</si>
  <si>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</si>
  <si>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</si>
  <si>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</si>
  <si>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</si>
  <si>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</si>
  <si>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</si>
  <si>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</si>
  <si>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</si>
  <si>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</si>
  <si>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</si>
  <si>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</si>
  <si>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</si>
  <si>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</si>
  <si>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</si>
  <si>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</si>
  <si>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</si>
  <si>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</si>
  <si>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</si>
  <si>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</si>
  <si>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</si>
  <si>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</si>
  <si>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</si>
  <si>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</si>
  <si>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</si>
  <si>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</si>
  <si>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</si>
  <si>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</si>
  <si>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</si>
  <si>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</si>
  <si>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</si>
  <si>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</si>
  <si>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</si>
  <si>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</si>
  <si>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</si>
  <si>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</si>
  <si>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</si>
  <si>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</si>
  <si>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</si>
  <si>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</si>
  <si>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</si>
  <si>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</si>
  <si>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</si>
  <si>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</si>
  <si>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</si>
  <si>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</si>
  <si>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</si>
  <si>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</si>
  <si>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</si>
  <si>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</si>
  <si>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</si>
  <si>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</si>
  <si>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</si>
  <si>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</si>
  <si>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</si>
  <si>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</si>
  <si>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</si>
  <si>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</si>
  <si>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</si>
  <si>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</si>
  <si>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</si>
  <si>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</si>
  <si>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</si>
  <si>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</si>
  <si>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</si>
  <si>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</si>
  <si>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</si>
  <si>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</si>
  <si>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</si>
  <si>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</si>
  <si>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</si>
  <si>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</si>
  <si>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</si>
  <si>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</si>
  <si>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</si>
  <si>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</si>
  <si>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</si>
  <si>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</si>
  <si>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</si>
  <si>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</si>
  <si>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</si>
  <si>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</si>
  <si>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</si>
  <si>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</si>
  <si>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</si>
  <si>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</si>
  <si>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</si>
  <si>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</si>
  <si>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</si>
  <si>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</si>
  <si>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</si>
  <si>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</si>
  <si>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</si>
  <si>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</si>
  <si>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</si>
  <si>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</si>
  <si>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</si>
  <si>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</si>
  <si>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</si>
  <si>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</si>
  <si>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</si>
  <si>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</si>
  <si>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</si>
  <si>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</si>
  <si>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</si>
  <si>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</si>
  <si>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</si>
  <si>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</si>
  <si>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</si>
  <si>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</si>
  <si>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</si>
  <si>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</si>
  <si>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</si>
  <si>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</si>
  <si>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</si>
  <si>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</si>
  <si>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</si>
  <si>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</si>
  <si>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</si>
  <si>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</si>
  <si>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</si>
  <si>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</si>
  <si>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</si>
  <si>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</si>
  <si>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</si>
  <si>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</si>
  <si>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</si>
  <si>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</si>
  <si>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</si>
  <si>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</si>
  <si>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</si>
  <si>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</si>
  <si>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</si>
  <si>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</si>
  <si>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</si>
  <si>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</si>
  <si>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</si>
  <si>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</si>
  <si>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</si>
  <si>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</si>
  <si>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</si>
  <si>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</si>
  <si>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</si>
  <si>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</si>
  <si>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</si>
  <si>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</si>
  <si>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</si>
  <si>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</si>
  <si>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</si>
  <si>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</si>
  <si>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</si>
  <si>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</si>
  <si>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</si>
  <si>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</si>
  <si>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</si>
  <si>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</si>
  <si>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</si>
  <si>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</si>
  <si>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</si>
  <si>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</si>
  <si>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</si>
  <si>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</si>
  <si>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</si>
  <si>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</si>
  <si>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</si>
  <si>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</si>
  <si>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</si>
  <si>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</si>
  <si>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</si>
  <si>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</si>
  <si>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</si>
  <si>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</si>
  <si>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</si>
  <si>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</si>
  <si>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</si>
  <si>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</si>
  <si>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</si>
  <si>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</si>
  <si>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</si>
  <si>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</si>
  <si>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</si>
  <si>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</si>
  <si>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</si>
  <si>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</si>
  <si>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</si>
  <si>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</si>
  <si>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</si>
  <si>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</si>
  <si>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</si>
  <si>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</si>
  <si>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</si>
  <si>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</si>
  <si>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</si>
  <si>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</si>
  <si>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</si>
  <si>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</si>
  <si>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</si>
  <si>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</si>
  <si>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</si>
  <si>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</si>
  <si>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</si>
  <si>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</si>
  <si>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</si>
  <si>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</si>
  <si>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</si>
  <si>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</si>
  <si>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</si>
  <si>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</si>
  <si>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</si>
  <si>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</si>
  <si>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</si>
  <si>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</si>
  <si>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</si>
  <si>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</si>
  <si>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</si>
  <si>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</si>
  <si>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</si>
  <si>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</si>
  <si>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</si>
  <si>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</si>
  <si>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</si>
  <si>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</si>
  <si>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</si>
  <si>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</si>
  <si>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</si>
  <si>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</si>
  <si>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</si>
  <si>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</si>
  <si>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</si>
  <si>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</si>
  <si>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</si>
  <si>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</si>
  <si>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</si>
  <si>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</si>
  <si>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</si>
  <si>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</si>
  <si>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</si>
  <si>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</si>
  <si>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</si>
  <si>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</si>
  <si>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</si>
  <si>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</si>
  <si>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</si>
  <si>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</si>
  <si>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</si>
  <si>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</si>
  <si>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</si>
  <si>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</si>
  <si>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</si>
  <si>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</si>
  <si>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</si>
  <si>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</si>
  <si>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</si>
  <si>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</si>
  <si>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</si>
  <si>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</si>
  <si>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</si>
  <si>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</si>
  <si>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</si>
  <si>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</si>
  <si>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</si>
  <si>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</si>
  <si>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</si>
  <si>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</si>
  <si>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</si>
  <si>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</si>
  <si>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</si>
  <si>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</si>
  <si>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</si>
  <si>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</si>
  <si>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</si>
  <si>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</si>
  <si>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</si>
  <si>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</si>
  <si>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</si>
  <si>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</si>
  <si>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</si>
  <si>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</si>
  <si>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</si>
  <si>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</si>
  <si>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</si>
  <si>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</si>
  <si>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</si>
  <si>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</si>
  <si>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</si>
  <si>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</si>
  <si>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</si>
  <si>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</si>
  <si>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</si>
  <si>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</si>
  <si>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</si>
  <si>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</si>
  <si>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</si>
  <si>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</si>
  <si>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</si>
  <si>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</si>
  <si>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</si>
  <si>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</si>
  <si>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</si>
  <si>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</si>
  <si>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</si>
  <si>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</si>
  <si>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</si>
  <si>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</si>
  <si>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</si>
  <si>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</si>
  <si>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</si>
  <si>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</si>
  <si>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</si>
  <si>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</si>
  <si>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</si>
  <si>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</si>
  <si>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</si>
  <si>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</si>
  <si>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</si>
  <si>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</si>
  <si>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</si>
  <si>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</si>
  <si>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</si>
  <si>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</si>
  <si>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</si>
  <si>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</si>
  <si>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</si>
  <si>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</si>
  <si>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</si>
  <si>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</si>
  <si>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</si>
  <si>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</si>
  <si>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</si>
  <si>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</si>
  <si>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</si>
  <si>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</si>
  <si>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</si>
  <si>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</si>
  <si>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</si>
  <si>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</si>
  <si>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</si>
  <si>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</si>
  <si>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</si>
  <si>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</si>
  <si>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</si>
  <si>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</si>
  <si>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</si>
  <si>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</si>
  <si>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</si>
  <si>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</si>
  <si>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</si>
  <si>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</si>
  <si>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</si>
  <si>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</si>
  <si>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</si>
  <si>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</si>
  <si>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</si>
  <si>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</si>
  <si>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</si>
  <si>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</si>
  <si>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</si>
  <si>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</si>
  <si>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</si>
  <si>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</si>
  <si>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</si>
  <si>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</si>
  <si>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</si>
  <si>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</si>
  <si>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</si>
  <si>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</si>
  <si>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</si>
  <si>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</si>
  <si>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</si>
  <si>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</si>
  <si>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</si>
  <si>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</si>
  <si>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</si>
  <si>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</si>
  <si>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</si>
  <si>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</si>
  <si>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</si>
  <si>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</si>
  <si>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</si>
  <si>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</si>
  <si>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</si>
  <si>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</si>
  <si>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</si>
  <si>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</si>
  <si>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</si>
  <si>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</si>
  <si>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</si>
  <si>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</si>
  <si>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</si>
  <si>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</si>
  <si>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</si>
  <si>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</si>
  <si>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</si>
  <si>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</si>
  <si>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</si>
  <si>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</si>
  <si>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</si>
  <si>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</si>
  <si>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</si>
  <si>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</si>
  <si>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</si>
  <si>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</si>
  <si>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</si>
  <si>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</si>
  <si>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</si>
  <si>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</si>
  <si>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</si>
  <si>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</si>
  <si>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</si>
  <si>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</si>
  <si>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</si>
  <si>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</si>
  <si>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</si>
  <si>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</si>
  <si>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</si>
  <si>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</si>
  <si>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</si>
  <si>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</si>
  <si>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</si>
  <si>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</si>
  <si>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</si>
  <si>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</si>
  <si>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</si>
  <si>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</si>
  <si>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</si>
  <si>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</si>
  <si>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</si>
  <si>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</si>
  <si>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</si>
  <si>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</si>
  <si>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</si>
  <si>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</si>
  <si>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</si>
  <si>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</si>
  <si>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</si>
  <si>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</si>
  <si>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</si>
  <si>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</si>
  <si>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</si>
  <si>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</si>
  <si>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</si>
  <si>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</si>
  <si>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</si>
  <si>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</si>
  <si>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</si>
  <si>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</si>
  <si>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</si>
  <si>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</si>
  <si>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</si>
  <si>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</si>
  <si>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</si>
  <si>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</si>
  <si>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</si>
  <si>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</si>
  <si>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</si>
  <si>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</si>
  <si>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</si>
  <si>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</si>
  <si>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</si>
  <si>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</si>
  <si>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</si>
  <si>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</si>
  <si>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</si>
  <si>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</si>
  <si>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</si>
  <si>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</si>
  <si>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</si>
  <si>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</si>
  <si>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</si>
  <si>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</si>
  <si>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</si>
  <si>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</si>
  <si>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</si>
  <si>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</si>
  <si>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</si>
  <si>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</si>
  <si>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</si>
  <si>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</si>
  <si>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</si>
  <si>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</si>
  <si>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</si>
  <si>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</si>
  <si>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</si>
  <si>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</si>
  <si>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</si>
  <si>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</si>
  <si>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</si>
  <si>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</si>
  <si>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</si>
  <si>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</si>
  <si>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</si>
  <si>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</si>
  <si>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</si>
  <si>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</si>
  <si>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</si>
  <si>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</si>
  <si>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</si>
  <si>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</si>
  <si>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</si>
  <si>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</si>
  <si>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</si>
  <si>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</si>
  <si>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</si>
  <si>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</si>
  <si>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</si>
  <si>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</si>
  <si>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</si>
  <si>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</si>
  <si>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</si>
  <si>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</si>
  <si>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</si>
  <si>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</si>
  <si>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</si>
  <si>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</si>
  <si>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</si>
  <si>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</si>
  <si>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</si>
  <si>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</si>
  <si>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</si>
  <si>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</si>
  <si>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</si>
  <si>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</si>
  <si>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</si>
  <si>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</si>
  <si>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</si>
  <si>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</si>
  <si>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</si>
  <si>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</si>
  <si>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</si>
  <si>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</si>
  <si>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</si>
  <si>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</si>
  <si>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</si>
  <si>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</si>
  <si>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</si>
  <si>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</si>
  <si>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</si>
  <si>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</si>
  <si>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</si>
  <si>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</si>
  <si>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</si>
  <si>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</si>
  <si>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</si>
  <si>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</si>
  <si>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</si>
  <si>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</si>
  <si>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</si>
  <si>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</si>
  <si>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</si>
  <si>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</si>
  <si>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</si>
  <si>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</si>
  <si>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</si>
  <si>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</si>
  <si>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</si>
  <si>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</si>
  <si>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</si>
  <si>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</si>
  <si>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</si>
  <si>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</si>
  <si>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</si>
  <si>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</si>
  <si>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</si>
  <si>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</si>
  <si>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</si>
  <si>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</si>
  <si>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</si>
  <si>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</si>
  <si>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</si>
  <si>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</si>
  <si>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</si>
  <si>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</si>
  <si>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</si>
  <si>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</si>
  <si>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</si>
  <si>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</si>
  <si>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</si>
  <si>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</si>
  <si>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</si>
  <si>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</si>
  <si>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</si>
  <si>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</si>
  <si>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</si>
  <si>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</si>
  <si>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</si>
  <si>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</si>
  <si>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</si>
  <si>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</si>
  <si>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</si>
  <si>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</si>
  <si>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</si>
  <si>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</si>
  <si>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</si>
  <si>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</si>
  <si>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</si>
  <si>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</si>
  <si>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</si>
  <si>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</si>
  <si>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</si>
  <si>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</si>
  <si>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</si>
  <si>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</si>
  <si>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</si>
  <si>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</si>
  <si>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</si>
  <si>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</si>
  <si>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</si>
  <si>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</si>
  <si>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</si>
  <si>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</si>
  <si>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</si>
  <si>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</si>
  <si>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</si>
  <si>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</si>
  <si>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</si>
  <si>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</si>
  <si>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</si>
  <si>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</si>
  <si>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</si>
  <si>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</si>
  <si>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</si>
  <si>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</si>
  <si>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</si>
  <si>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</si>
  <si>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</si>
  <si>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</si>
  <si>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</si>
  <si>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</si>
  <si>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</si>
  <si>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</si>
  <si>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</si>
  <si>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</si>
  <si>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</si>
  <si>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</si>
  <si>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</si>
  <si>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</si>
  <si>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</si>
  <si>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</si>
  <si>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</si>
  <si>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</si>
  <si>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</si>
  <si>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</si>
  <si>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</si>
  <si>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</si>
  <si>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</si>
  <si>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</si>
  <si>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</si>
  <si>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</si>
  <si>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</si>
  <si>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</si>
  <si>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</si>
  <si>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</si>
  <si>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</si>
  <si>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</si>
  <si>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</si>
  <si>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</si>
  <si>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</si>
  <si>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</si>
  <si>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</si>
  <si>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</si>
  <si>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</si>
  <si>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</si>
  <si>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</si>
  <si>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</si>
  <si>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</si>
  <si>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</si>
  <si>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</si>
  <si>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</si>
  <si>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</si>
  <si>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</si>
  <si>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</si>
  <si>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</si>
  <si>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</si>
  <si>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</si>
  <si>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</si>
  <si>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</si>
  <si>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</si>
  <si>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</si>
  <si>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</si>
  <si>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</si>
  <si>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</si>
  <si>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</si>
  <si>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</si>
  <si>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</si>
  <si>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</si>
  <si>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</si>
  <si>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</si>
  <si>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</si>
  <si>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</si>
  <si>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</si>
  <si>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</si>
  <si>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</si>
  <si>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</si>
  <si>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</si>
  <si>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</si>
  <si>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</si>
  <si>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</si>
  <si>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</si>
  <si>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</si>
  <si>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</si>
  <si>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</si>
  <si>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</si>
  <si>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</si>
  <si>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</si>
  <si>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</si>
  <si>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</si>
  <si>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</si>
  <si>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</si>
  <si>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</si>
  <si>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</si>
  <si>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</si>
  <si>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</si>
  <si>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</si>
  <si>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</si>
  <si>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</si>
  <si>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</si>
  <si>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</si>
  <si>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</si>
  <si>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</si>
  <si>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</si>
  <si>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</si>
  <si>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</si>
  <si>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</si>
  <si>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</si>
  <si>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</si>
  <si>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</si>
  <si>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</si>
  <si>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</si>
  <si>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</si>
  <si>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</si>
  <si>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</si>
  <si>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</si>
  <si>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</si>
  <si>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</si>
  <si>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</si>
  <si>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</si>
  <si>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</si>
  <si>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</si>
  <si>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</si>
  <si>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</si>
  <si>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</si>
  <si>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</si>
  <si>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</si>
  <si>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</si>
  <si>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</si>
  <si>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</si>
  <si>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</si>
  <si>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</si>
  <si>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</si>
  <si>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</si>
  <si>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</si>
  <si>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</si>
  <si>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</si>
  <si>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</si>
  <si>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</si>
  <si>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</si>
  <si>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</si>
  <si>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</si>
  <si>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</si>
  <si>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</si>
  <si>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</si>
  <si>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</si>
  <si>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</si>
  <si>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</si>
  <si>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</si>
  <si>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</si>
  <si>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</si>
  <si>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</si>
  <si>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</si>
  <si>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</si>
  <si>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</si>
  <si>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</si>
  <si>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</si>
  <si>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</si>
  <si>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</si>
  <si>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</si>
  <si>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</si>
  <si>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</si>
  <si>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</si>
  <si>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</si>
  <si>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</si>
  <si>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</si>
  <si>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</si>
  <si>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</si>
  <si>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</si>
  <si>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</si>
  <si>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</si>
  <si>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</si>
  <si>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</si>
  <si>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</si>
  <si>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</si>
  <si>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</si>
  <si>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</si>
  <si>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</si>
  <si>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</si>
  <si>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</si>
  <si>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</si>
  <si>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</si>
  <si>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</si>
  <si>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</si>
  <si>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</si>
  <si>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</si>
  <si>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</si>
  <si>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</si>
  <si>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</si>
  <si>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</si>
  <si>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</si>
  <si>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</si>
  <si>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</si>
  <si>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</si>
  <si>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</si>
  <si>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</si>
  <si>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</si>
  <si>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</si>
  <si>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</si>
  <si>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</si>
  <si>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</si>
  <si>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</si>
  <si>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</si>
  <si>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</si>
  <si>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</si>
  <si>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</si>
  <si>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</si>
  <si>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</si>
  <si>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</si>
  <si>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</si>
  <si>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</si>
  <si>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</si>
  <si>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</si>
  <si>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</si>
  <si>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</si>
  <si>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</si>
  <si>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</si>
  <si>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</si>
  <si>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</si>
  <si>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</si>
  <si>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</si>
  <si>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</si>
  <si>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</si>
  <si>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</si>
  <si>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</si>
  <si>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</si>
  <si>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</si>
  <si>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</si>
  <si>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</si>
  <si>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</si>
  <si>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</si>
  <si>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</si>
  <si>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</si>
  <si>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</si>
  <si>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</si>
  <si>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</si>
  <si>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</si>
  <si>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</si>
  <si>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</si>
  <si>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</si>
  <si>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</si>
  <si>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</si>
  <si>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</si>
  <si>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</si>
  <si>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</si>
  <si>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</si>
  <si>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</si>
  <si>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</si>
  <si>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</si>
  <si>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</si>
  <si>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</si>
  <si>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</si>
  <si>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</si>
  <si>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</si>
  <si>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</si>
  <si>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</si>
  <si>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</si>
  <si>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</si>
  <si>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</si>
  <si>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</si>
  <si>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</si>
  <si>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</si>
  <si>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</si>
  <si>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</si>
  <si>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</si>
  <si>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</si>
  <si>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</si>
  <si>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</si>
  <si>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</si>
  <si>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</si>
  <si>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</si>
  <si>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</si>
  <si>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</si>
  <si>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</si>
  <si>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</si>
  <si>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</si>
  <si>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</si>
  <si>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</si>
  <si>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</si>
  <si>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</si>
  <si>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</si>
  <si>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</si>
  <si>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</si>
  <si>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</si>
  <si>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</si>
  <si>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</si>
  <si>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</si>
  <si>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</si>
  <si>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</si>
  <si>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</si>
  <si>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</si>
  <si>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</si>
  <si>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</si>
  <si>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</si>
  <si>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</si>
  <si>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</si>
  <si>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</si>
  <si>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</si>
  <si>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</si>
  <si>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</si>
  <si>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</si>
  <si>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</si>
  <si>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</si>
  <si>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</si>
  <si>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</si>
  <si>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</si>
  <si>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</si>
  <si>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</si>
  <si>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</si>
  <si>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</si>
  <si>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</si>
  <si>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</si>
  <si>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</si>
  <si>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</si>
  <si>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</si>
  <si>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</si>
  <si>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</si>
  <si>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</si>
  <si>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</si>
  <si>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</si>
  <si>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</si>
  <si>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</si>
  <si>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</si>
  <si>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</si>
  <si>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</si>
  <si>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</si>
  <si>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</si>
  <si>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</si>
  <si>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</si>
  <si>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</si>
  <si>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</si>
  <si>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</si>
  <si>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</si>
  <si>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</si>
  <si>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</si>
  <si>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</si>
  <si>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</si>
  <si>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</si>
  <si>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</si>
  <si>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</si>
  <si>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</si>
  <si>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</si>
  <si>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</si>
  <si>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</si>
  <si>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</si>
  <si>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</si>
  <si>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</si>
  <si>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</si>
  <si>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</si>
  <si>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</si>
  <si>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</si>
  <si>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</si>
  <si>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</si>
  <si>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</si>
  <si>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</si>
  <si>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</si>
  <si>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</si>
  <si>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</si>
  <si>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</si>
  <si>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</si>
  <si>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</si>
  <si>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</si>
  <si>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</si>
  <si>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</si>
  <si>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</si>
  <si>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</si>
  <si>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</si>
  <si>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</si>
  <si>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</si>
  <si>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</si>
  <si>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</si>
  <si>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</si>
  <si>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</si>
  <si>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</si>
  <si>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</si>
  <si>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</si>
  <si>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</si>
  <si>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</si>
  <si>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</si>
  <si>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</si>
  <si>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</si>
  <si>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</si>
  <si>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</si>
  <si>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</si>
  <si>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</si>
  <si>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</si>
  <si>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</si>
  <si>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</si>
  <si>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</si>
  <si>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</si>
  <si>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</si>
  <si>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</si>
  <si>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</si>
  <si>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</si>
  <si>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</si>
  <si>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</si>
  <si>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</si>
  <si>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</si>
  <si>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</si>
  <si>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</si>
  <si>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</si>
  <si>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</si>
  <si>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</si>
  <si>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</si>
  <si>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</si>
  <si>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</si>
  <si>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</si>
  <si>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</si>
  <si>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</si>
  <si>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</si>
  <si>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</si>
  <si>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</si>
  <si>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</si>
  <si>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</si>
  <si>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</si>
  <si>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</si>
  <si>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</si>
  <si>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</si>
  <si>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</si>
  <si>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</si>
  <si>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</si>
  <si>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</si>
  <si>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</si>
  <si>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</si>
  <si>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</si>
  <si>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</si>
  <si>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</si>
  <si>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</si>
  <si>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</si>
  <si>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</si>
  <si>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</si>
  <si>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</si>
  <si>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</si>
  <si>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</si>
  <si>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</si>
  <si>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</si>
  <si>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</si>
  <si>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</si>
  <si>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</si>
  <si>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</si>
  <si>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</si>
  <si>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</si>
  <si>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</si>
  <si>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</si>
  <si>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</si>
  <si>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</si>
  <si>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</si>
  <si>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</si>
  <si>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</si>
  <si>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</si>
  <si>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</si>
  <si>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</si>
  <si>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</si>
  <si>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</si>
  <si>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</si>
  <si>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</si>
  <si>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</si>
  <si>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</si>
  <si>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</si>
  <si>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</si>
  <si>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</si>
  <si>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</si>
  <si>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</si>
  <si>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</si>
  <si>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</si>
  <si>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</si>
  <si>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</si>
  <si>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</si>
  <si>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</si>
  <si>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</si>
  <si>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</si>
  <si>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</si>
  <si>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</si>
  <si>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</si>
  <si>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</si>
  <si>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</si>
  <si>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</si>
  <si>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</si>
  <si>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</si>
  <si>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</si>
  <si>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</si>
  <si>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</si>
  <si>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</si>
  <si>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</si>
  <si>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</si>
  <si>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</si>
  <si>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</si>
  <si>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</si>
  <si>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</si>
  <si>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</si>
  <si>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</si>
  <si>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</si>
  <si>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</si>
  <si>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</si>
  <si>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</si>
  <si>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</si>
  <si>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</si>
  <si>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</si>
  <si>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</si>
  <si>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</si>
  <si>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</si>
  <si>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</si>
  <si>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</si>
  <si>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</si>
  <si>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</si>
  <si>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</si>
  <si>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</si>
  <si>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</si>
  <si>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</si>
  <si>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</si>
  <si>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</si>
  <si>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</si>
  <si>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</si>
  <si>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</si>
  <si>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</si>
  <si>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</si>
  <si>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</si>
  <si>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</si>
  <si>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</si>
  <si>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</si>
  <si>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</si>
  <si>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</si>
  <si>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</si>
  <si>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</si>
  <si>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</si>
  <si>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</si>
  <si>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</si>
  <si>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</si>
  <si>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</si>
  <si>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</si>
  <si>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</si>
  <si>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</si>
  <si>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</si>
  <si>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</si>
  <si>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</si>
  <si>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</si>
  <si>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</si>
  <si>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</si>
  <si>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</si>
  <si>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</si>
  <si>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</si>
  <si>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</si>
  <si>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</si>
  <si>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</si>
  <si>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</si>
  <si>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</si>
  <si>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</si>
  <si>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</si>
  <si>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</si>
  <si>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</si>
  <si>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</si>
  <si>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</si>
  <si>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</si>
  <si>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</si>
  <si>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</si>
  <si>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</si>
  <si>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</si>
  <si>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</si>
  <si>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</si>
  <si>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</si>
  <si>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</si>
  <si>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</si>
  <si>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</si>
  <si>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</si>
  <si>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</si>
  <si>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</si>
  <si>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</si>
  <si>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</si>
  <si>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</si>
  <si>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</si>
  <si>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</si>
  <si>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</si>
  <si>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</si>
  <si>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</si>
  <si>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</si>
  <si>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</si>
  <si>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</si>
  <si>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</si>
  <si>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</si>
  <si>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</si>
  <si>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</si>
  <si>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</si>
  <si>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</si>
  <si>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</si>
  <si>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</si>
  <si>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</si>
  <si>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</si>
  <si>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</si>
  <si>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</si>
  <si>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</si>
  <si>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</si>
  <si>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</si>
  <si>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</si>
  <si>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</si>
  <si>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</si>
  <si>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</si>
  <si>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</si>
  <si>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</si>
  <si>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</si>
  <si>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</si>
  <si>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</si>
  <si>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</si>
  <si>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</si>
  <si>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</si>
  <si>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</si>
  <si>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</si>
  <si>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</si>
  <si>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</si>
  <si>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</si>
  <si>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</si>
  <si>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</si>
  <si>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</si>
  <si>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</si>
  <si>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</si>
  <si>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</si>
  <si>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</si>
  <si>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</si>
  <si>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</si>
  <si>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</si>
  <si>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</si>
  <si>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</si>
  <si>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</si>
  <si>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</si>
  <si>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</si>
  <si>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</si>
  <si>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</si>
  <si>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</si>
  <si>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</si>
  <si>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</si>
  <si>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</si>
  <si>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</si>
  <si>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</si>
  <si>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</si>
  <si>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</si>
  <si>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</si>
  <si>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</si>
  <si>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</si>
  <si>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</si>
  <si>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</si>
  <si>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</si>
  <si>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</si>
  <si>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</si>
  <si>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</si>
  <si>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</si>
  <si>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</si>
  <si>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</si>
  <si>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</si>
  <si>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</si>
  <si>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</si>
  <si>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</si>
  <si>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</si>
  <si>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</si>
  <si>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</si>
  <si>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</si>
  <si>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</si>
  <si>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</si>
  <si>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</si>
  <si>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</si>
  <si>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</si>
  <si>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</si>
  <si>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</si>
  <si>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</si>
  <si>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</si>
  <si>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</si>
  <si>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</si>
  <si>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</si>
  <si>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</si>
  <si>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</si>
  <si>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</si>
  <si>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</si>
  <si>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</si>
  <si>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</si>
  <si>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</si>
  <si>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</si>
  <si>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</si>
  <si>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</si>
  <si>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</si>
  <si>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</si>
  <si>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</si>
  <si>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</si>
  <si>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</si>
  <si>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</si>
  <si>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</si>
  <si>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</si>
  <si>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</si>
  <si>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</si>
  <si>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</si>
  <si>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</si>
  <si>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</si>
  <si>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</si>
  <si>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</si>
  <si>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</si>
  <si>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</si>
  <si>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</si>
  <si>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</si>
  <si>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</si>
  <si>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</si>
  <si>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</si>
  <si>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</si>
  <si>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</si>
  <si>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</si>
  <si>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</si>
  <si>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</si>
  <si>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</si>
  <si>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</si>
  <si>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</si>
  <si>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</si>
  <si>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</si>
  <si>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</si>
  <si>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</si>
  <si>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</si>
  <si>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</si>
  <si>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</si>
  <si>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</si>
  <si>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</si>
  <si>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</si>
  <si>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</si>
  <si>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</si>
  <si>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</si>
  <si>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</si>
  <si>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</si>
  <si>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</si>
  <si>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</si>
  <si>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</si>
  <si>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</si>
  <si>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</si>
  <si>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</si>
  <si>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</si>
  <si>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</si>
  <si>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</si>
  <si>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</si>
  <si>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</si>
  <si>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</si>
  <si>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</si>
  <si>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</si>
  <si>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</si>
  <si>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</si>
  <si>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</si>
  <si>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</si>
  <si>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</si>
  <si>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</si>
  <si>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</si>
  <si>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</si>
  <si>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</si>
  <si>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</si>
  <si>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</si>
  <si>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</si>
  <si>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</si>
  <si>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</si>
  <si>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</si>
  <si>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</si>
  <si>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</si>
  <si>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</si>
  <si>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</si>
  <si>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</si>
  <si>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</si>
  <si>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</si>
  <si>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</si>
  <si>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</si>
  <si>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</si>
  <si>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</si>
  <si>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</si>
  <si>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</si>
  <si>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</si>
  <si>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</si>
  <si>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</si>
  <si>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</si>
  <si>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</si>
  <si>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</si>
  <si>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</si>
  <si>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</si>
  <si>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</si>
  <si>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</si>
  <si>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</si>
  <si>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</si>
  <si>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</si>
  <si>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</si>
  <si>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</si>
  <si>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</si>
  <si>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</si>
  <si>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</si>
  <si>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</si>
  <si>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</si>
  <si>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</si>
  <si>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</si>
  <si>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</si>
  <si>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</si>
  <si>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</si>
  <si>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</si>
  <si>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</si>
  <si>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</si>
  <si>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</si>
  <si>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</si>
  <si>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</si>
  <si>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</si>
  <si>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</si>
  <si>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</si>
  <si>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</si>
  <si>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</si>
  <si>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</si>
  <si>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</si>
  <si>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</si>
  <si>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</si>
  <si>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</si>
  <si>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</si>
  <si>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</si>
  <si>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</si>
  <si>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</si>
  <si>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</si>
  <si>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</si>
  <si>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</si>
  <si>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</si>
  <si>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</si>
  <si>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</si>
  <si>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</si>
  <si>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</si>
  <si>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</si>
  <si>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</si>
  <si>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</si>
  <si>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</si>
  <si>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</si>
  <si>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</si>
  <si>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</si>
  <si>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</si>
  <si>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</si>
  <si>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</si>
  <si>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</si>
  <si>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</si>
  <si>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</si>
  <si>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</si>
  <si>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</si>
  <si>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</si>
  <si>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</si>
  <si>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</si>
  <si>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</si>
  <si>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</si>
  <si>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</si>
  <si>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</si>
  <si>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</si>
  <si>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</si>
  <si>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</si>
  <si>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</si>
  <si>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</si>
  <si>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</si>
  <si>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</si>
  <si>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</si>
  <si>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</si>
  <si>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</si>
  <si>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</si>
  <si>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</si>
  <si>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</si>
  <si>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</si>
  <si>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</si>
  <si>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</si>
  <si>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</si>
  <si>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</si>
  <si>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</si>
  <si>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</si>
  <si>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</si>
  <si>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</si>
  <si>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</si>
  <si>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</si>
  <si>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</si>
  <si>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</si>
  <si>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</si>
  <si>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</si>
  <si>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</si>
  <si>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</si>
  <si>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</si>
  <si>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</si>
  <si>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</si>
  <si>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</si>
  <si>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</si>
  <si>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</si>
  <si>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</si>
  <si>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</si>
  <si>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</si>
  <si>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</si>
  <si>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</si>
  <si>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</si>
  <si>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</si>
  <si>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</si>
  <si>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</si>
  <si>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</si>
  <si>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</si>
  <si>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</si>
  <si>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</si>
  <si>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</si>
  <si>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</si>
  <si>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</si>
  <si>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</si>
  <si>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</si>
  <si>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</si>
  <si>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</si>
  <si>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</si>
  <si>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</si>
  <si>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</si>
  <si>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</si>
  <si>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</si>
  <si>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</si>
  <si>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</si>
  <si>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</si>
  <si>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</si>
  <si>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</si>
  <si>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</si>
  <si>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</si>
  <si>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</si>
  <si>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</si>
  <si>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</si>
  <si>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</si>
  <si>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</si>
  <si>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</si>
  <si>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</si>
  <si>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</si>
  <si>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</si>
  <si>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</si>
  <si>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</si>
  <si>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</si>
  <si>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</si>
  <si>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</si>
  <si>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</si>
  <si>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</si>
  <si>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</si>
  <si>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</si>
  <si>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</si>
  <si>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</si>
  <si>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</si>
  <si>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</si>
  <si>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</si>
  <si>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</si>
  <si>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</si>
  <si>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</si>
  <si>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</si>
  <si>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</si>
  <si>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</si>
  <si>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</si>
  <si>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</si>
  <si>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</si>
  <si>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</si>
  <si>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</si>
  <si>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</si>
  <si>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</si>
  <si>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</si>
  <si>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</si>
  <si>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</si>
  <si>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</si>
  <si>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</si>
  <si>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</si>
  <si>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</si>
  <si>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</si>
  <si>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</si>
  <si>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</si>
  <si>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</si>
  <si>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</si>
  <si>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</si>
  <si>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</si>
  <si>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</si>
  <si>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</si>
  <si>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</si>
  <si>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</si>
  <si>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</si>
  <si>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</si>
  <si>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</si>
  <si>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</si>
  <si>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</si>
  <si>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</si>
  <si>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</si>
  <si>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</si>
  <si>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</si>
  <si>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</si>
  <si>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</si>
  <si>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</si>
  <si>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</si>
  <si>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</si>
  <si>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</si>
  <si>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</si>
  <si>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</si>
  <si>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</si>
  <si>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</si>
  <si>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</si>
  <si>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</si>
  <si>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</si>
  <si>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</si>
  <si>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</si>
  <si>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</si>
  <si>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</si>
  <si>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</si>
  <si>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</si>
  <si>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</si>
  <si>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</si>
  <si>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</si>
  <si>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</si>
  <si>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</si>
  <si>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</si>
  <si>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</si>
  <si>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</si>
  <si>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</si>
  <si>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</si>
  <si>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</si>
  <si>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</si>
  <si>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</si>
  <si>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</si>
  <si>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</si>
  <si>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</si>
  <si>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</si>
  <si>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</si>
  <si>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</si>
  <si>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</si>
  <si>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</si>
  <si>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</si>
  <si>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</si>
  <si>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</si>
  <si>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</si>
  <si>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</si>
  <si>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</si>
  <si>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</si>
  <si>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</si>
  <si>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</si>
  <si>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</si>
  <si>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</si>
  <si>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</si>
  <si>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</si>
  <si>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</si>
  <si>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</si>
  <si>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</si>
  <si>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</si>
  <si>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</si>
  <si>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</si>
  <si>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</si>
  <si>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</si>
  <si>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</si>
  <si>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</si>
  <si>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</si>
  <si>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</si>
  <si>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</si>
  <si>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</si>
  <si>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</si>
  <si>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</si>
  <si>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</si>
  <si>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</si>
  <si>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</si>
  <si>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</si>
  <si>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</si>
  <si>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</si>
  <si>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</si>
  <si>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</si>
  <si>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</si>
  <si>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</si>
  <si>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</si>
  <si>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</si>
  <si>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</si>
  <si>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</si>
  <si>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</si>
  <si>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</si>
  <si>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</si>
  <si>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</si>
  <si>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</si>
  <si>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</si>
  <si>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</si>
  <si>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</si>
  <si>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</si>
  <si>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</si>
  <si>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</si>
  <si>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</si>
  <si>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</si>
  <si>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</si>
  <si>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</si>
  <si>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</si>
  <si>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</si>
  <si>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</si>
  <si>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</si>
  <si>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</si>
  <si>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</si>
  <si>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</si>
  <si>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</si>
  <si>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</si>
  <si>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</si>
  <si>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</si>
  <si>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</si>
  <si>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</si>
  <si>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</si>
  <si>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</si>
  <si>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</si>
  <si>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</si>
  <si>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</si>
  <si>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</si>
  <si>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</si>
  <si>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</si>
  <si>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</si>
  <si>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</si>
  <si>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</si>
  <si>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</si>
  <si>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</si>
  <si>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</si>
  <si>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</si>
  <si>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</si>
  <si>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</si>
  <si>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</si>
  <si>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</si>
  <si>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</si>
  <si>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</si>
  <si>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</si>
  <si>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</si>
  <si>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</si>
  <si>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</si>
  <si>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</si>
  <si>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</si>
  <si>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</si>
  <si>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</si>
  <si>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</si>
  <si>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</si>
  <si>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</si>
  <si>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</si>
  <si>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</si>
  <si>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</si>
  <si>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</si>
  <si>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</si>
  <si>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</si>
  <si>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</si>
  <si>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</si>
  <si>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</si>
  <si>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</si>
  <si>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</si>
  <si>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</si>
  <si>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</si>
  <si>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</si>
  <si>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</si>
  <si>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</si>
  <si>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</si>
  <si>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</si>
  <si>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</si>
  <si>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</si>
  <si>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</si>
  <si>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</si>
  <si>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</si>
  <si>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</si>
  <si>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</si>
  <si>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</si>
  <si>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</si>
  <si>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</si>
  <si>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</si>
  <si>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</si>
  <si>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</si>
  <si>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</si>
  <si>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</si>
  <si>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</si>
  <si>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</si>
  <si>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</si>
  <si>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</si>
  <si>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</si>
  <si>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</si>
  <si>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</si>
  <si>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</si>
  <si>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</si>
  <si>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</si>
  <si>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</si>
  <si>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</si>
  <si>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</si>
  <si>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</si>
  <si>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</si>
  <si>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</si>
  <si>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</si>
  <si>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</si>
  <si>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</si>
  <si>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</si>
  <si>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</si>
  <si>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</si>
  <si>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</si>
  <si>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</si>
  <si>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</si>
  <si>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</si>
  <si>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</si>
  <si>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</si>
  <si>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</si>
  <si>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</si>
  <si>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</si>
  <si>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</si>
  <si>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</si>
  <si>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</si>
  <si>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</si>
  <si>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</si>
  <si>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</si>
  <si>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</si>
  <si>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</si>
  <si>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</si>
  <si>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</si>
  <si>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</si>
  <si>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</si>
  <si>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</si>
  <si>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</si>
  <si>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</si>
  <si>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</si>
  <si>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</si>
  <si>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</si>
  <si>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</si>
  <si>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</si>
  <si>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</si>
  <si>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</si>
  <si>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</si>
  <si>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</si>
  <si>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</si>
  <si>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</si>
  <si>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</si>
  <si>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</si>
  <si>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</si>
  <si>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</si>
  <si>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</si>
  <si>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</si>
  <si>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</si>
  <si>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</si>
  <si>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</si>
  <si>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</si>
  <si>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</si>
  <si>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</si>
  <si>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</si>
  <si>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</si>
  <si>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</si>
  <si>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</si>
  <si>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</si>
  <si>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</si>
  <si>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</si>
  <si>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</si>
  <si>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</si>
  <si>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</si>
  <si>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</si>
  <si>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</si>
  <si>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</si>
  <si>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</si>
  <si>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</si>
  <si>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</si>
  <si>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</si>
  <si>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</si>
  <si>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</si>
  <si>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</si>
  <si>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</si>
  <si>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</si>
  <si>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</si>
  <si>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</si>
  <si>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</si>
  <si>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</si>
  <si>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</si>
  <si>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</si>
  <si>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</si>
  <si>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</si>
  <si>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</si>
  <si>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</si>
  <si>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</si>
  <si>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</si>
  <si>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</si>
  <si>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</si>
  <si>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</si>
  <si>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</si>
  <si>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</si>
  <si>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</si>
  <si>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</si>
  <si>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</si>
  <si>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</si>
  <si>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</si>
  <si>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</si>
  <si>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</si>
  <si>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</si>
  <si>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</si>
  <si>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</si>
  <si>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</si>
  <si>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</si>
  <si>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</si>
  <si>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</si>
  <si>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</si>
  <si>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</si>
  <si>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</si>
  <si>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</si>
  <si>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</si>
  <si>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</si>
  <si>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</si>
  <si>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</si>
  <si>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</si>
  <si>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</si>
  <si>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</si>
  <si>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</si>
  <si>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</si>
  <si>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</si>
  <si>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</si>
  <si>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</si>
  <si>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</si>
  <si>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</si>
  <si>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</si>
  <si>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</si>
  <si>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</si>
  <si>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</si>
  <si>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</si>
  <si>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</si>
  <si>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</si>
  <si>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</si>
  <si>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</si>
  <si>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</si>
  <si>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</si>
  <si>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</si>
  <si>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</si>
  <si>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</si>
  <si>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</si>
  <si>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</si>
  <si>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</si>
  <si>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</si>
  <si>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</si>
  <si>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</si>
  <si>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</si>
  <si>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</si>
  <si>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</si>
  <si>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</si>
  <si>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</si>
  <si>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</si>
  <si>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</si>
  <si>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</si>
  <si>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</si>
  <si>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</si>
  <si>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</si>
  <si>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</si>
  <si>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</si>
  <si>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</si>
  <si>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</si>
  <si>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</si>
  <si>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</si>
  <si>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</si>
  <si>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</si>
  <si>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</si>
  <si>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</si>
  <si>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</si>
  <si>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</si>
  <si>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</si>
  <si>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</si>
  <si>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</si>
  <si>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</si>
  <si>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</si>
  <si>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</si>
  <si>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</si>
  <si>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</si>
  <si>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</si>
  <si>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</si>
  <si>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</si>
  <si>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</si>
  <si>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</si>
  <si>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</si>
  <si>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</si>
  <si>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</si>
  <si>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</si>
  <si>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</si>
  <si>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</si>
  <si>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</si>
  <si>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</si>
  <si>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</si>
  <si>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</si>
  <si>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</si>
  <si>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</si>
  <si>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</si>
  <si>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</si>
  <si>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</si>
  <si>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</si>
  <si>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</si>
  <si>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</si>
  <si>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</si>
  <si>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</si>
  <si>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</si>
  <si>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</si>
  <si>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</si>
  <si>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</si>
  <si>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</si>
  <si>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</si>
  <si>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</si>
  <si>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</si>
  <si>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</si>
  <si>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</si>
  <si>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</si>
  <si>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</si>
  <si>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</si>
  <si>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</si>
  <si>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</si>
  <si>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</si>
  <si>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</si>
  <si>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</si>
  <si>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</si>
  <si>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</si>
  <si>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</si>
  <si>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</si>
  <si>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</si>
  <si>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</si>
  <si>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</si>
  <si>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</si>
  <si>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</si>
  <si>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</si>
  <si>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</si>
  <si>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</si>
  <si>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</si>
  <si>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</si>
  <si>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</si>
  <si>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</si>
  <si>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</si>
  <si>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</si>
  <si>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</si>
  <si>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</si>
  <si>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</si>
  <si>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</si>
  <si>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</si>
  <si>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</si>
  <si>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</si>
  <si>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</si>
  <si>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</si>
  <si>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</si>
  <si>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</si>
  <si>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</si>
  <si>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</si>
  <si>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</si>
  <si>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</si>
  <si>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</si>
  <si>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</si>
  <si>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</si>
  <si>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</si>
  <si>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</si>
  <si>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</si>
  <si>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</si>
  <si>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</si>
  <si>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</si>
  <si>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</si>
  <si>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</si>
  <si>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</si>
  <si>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</si>
  <si>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</si>
  <si>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</si>
  <si>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</si>
  <si>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</si>
  <si>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</si>
  <si>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</si>
  <si>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</si>
  <si>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</si>
  <si>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</si>
  <si>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</si>
  <si>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</si>
  <si>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</si>
  <si>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</si>
  <si>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</si>
  <si>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</si>
  <si>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</si>
  <si>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</si>
  <si>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</si>
  <si>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</si>
  <si>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</si>
  <si>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</si>
  <si>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</si>
  <si>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</si>
  <si>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</si>
  <si>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</si>
  <si>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</si>
  <si>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</si>
  <si>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</si>
  <si>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</si>
  <si>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</si>
  <si>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</si>
  <si>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</si>
  <si>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</si>
  <si>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</si>
  <si>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</si>
  <si>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</si>
  <si>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</si>
  <si>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</si>
  <si>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</si>
  <si>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</si>
  <si>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</si>
  <si>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</si>
  <si>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</si>
  <si>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</si>
  <si>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</si>
  <si>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</si>
  <si>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</si>
  <si>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</si>
  <si>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</si>
  <si>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</si>
  <si>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</si>
  <si>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</si>
  <si>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</si>
  <si>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</si>
  <si>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</si>
  <si>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</si>
  <si>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</si>
  <si>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</si>
  <si>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</si>
  <si>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</si>
  <si>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</si>
  <si>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</si>
  <si>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</si>
  <si>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</si>
  <si>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</si>
  <si>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</si>
  <si>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</si>
  <si>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</si>
  <si>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</si>
  <si>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</si>
  <si>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</si>
  <si>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</si>
  <si>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</si>
  <si>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</si>
  <si>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</si>
  <si>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</si>
  <si>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</si>
  <si>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</si>
  <si>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</si>
  <si>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</si>
  <si>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</si>
  <si>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</si>
  <si>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</si>
  <si>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</si>
  <si>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</si>
  <si>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</si>
  <si>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</si>
  <si>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</si>
  <si>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</si>
  <si>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</si>
  <si>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</si>
  <si>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</si>
  <si>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</si>
  <si>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</si>
  <si>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</si>
  <si>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</si>
  <si>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</si>
  <si>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</si>
  <si>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</si>
  <si>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</si>
  <si>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</si>
  <si>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</si>
  <si>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</si>
  <si>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</si>
  <si>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</si>
  <si>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</si>
  <si>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</si>
  <si>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</si>
  <si>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</si>
  <si>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</si>
  <si>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</si>
  <si>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</si>
  <si>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</si>
  <si>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</si>
  <si>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</si>
  <si>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</si>
  <si>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</si>
  <si>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</si>
  <si>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</si>
  <si>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</si>
  <si>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</si>
  <si>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</si>
  <si>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</si>
  <si>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</si>
  <si>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</si>
  <si>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</si>
  <si>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</si>
  <si>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</si>
  <si>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</si>
  <si>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</si>
  <si>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</si>
  <si>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</si>
  <si>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</si>
  <si>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</si>
  <si>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</si>
  <si>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</si>
  <si>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</si>
  <si>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</si>
  <si>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</si>
  <si>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</si>
  <si>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</si>
  <si>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</si>
  <si>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</si>
  <si>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</si>
  <si>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</si>
  <si>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</si>
  <si>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</si>
  <si>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</si>
  <si>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</si>
  <si>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</si>
  <si>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</si>
  <si>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</si>
  <si>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</si>
  <si>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</si>
  <si>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</si>
  <si>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</si>
  <si>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</si>
  <si>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</si>
  <si>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</si>
  <si>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</si>
  <si>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</si>
  <si>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</si>
  <si>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</si>
  <si>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</si>
  <si>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</si>
  <si>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</si>
  <si>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</si>
  <si>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</si>
  <si>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</si>
  <si>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</si>
  <si>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</si>
  <si>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</si>
  <si>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</si>
  <si>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</si>
  <si>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</si>
  <si>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</si>
  <si>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</si>
  <si>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</si>
  <si>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</si>
  <si>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</si>
  <si>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</si>
  <si>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</si>
  <si>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</si>
  <si>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</si>
  <si>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</si>
  <si>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</si>
  <si>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</si>
  <si>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</si>
  <si>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</si>
  <si>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</si>
  <si>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</si>
  <si>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</si>
  <si>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</si>
  <si>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</si>
  <si>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</si>
  <si>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</si>
  <si>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</si>
  <si>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</si>
  <si>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</si>
  <si>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</si>
  <si>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</si>
  <si>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</si>
  <si>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</si>
  <si>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</si>
  <si>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</si>
  <si>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</si>
  <si>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</si>
  <si>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</si>
  <si>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</si>
  <si>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</si>
  <si>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</si>
  <si>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</si>
  <si>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</si>
  <si>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</si>
  <si>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</si>
  <si>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</si>
  <si>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</si>
  <si>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</si>
  <si>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</si>
  <si>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</si>
  <si>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</si>
  <si>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</si>
  <si>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</si>
  <si>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</si>
  <si>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</si>
  <si>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</si>
  <si>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</si>
  <si>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</si>
  <si>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</si>
  <si>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</si>
  <si>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</si>
  <si>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</si>
  <si>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</si>
  <si>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</si>
  <si>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</si>
  <si>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</si>
  <si>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</si>
  <si>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</si>
  <si>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</si>
  <si>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</si>
  <si>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</si>
  <si>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</si>
  <si>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</si>
  <si>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</si>
  <si>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</si>
  <si>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</si>
  <si>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</si>
  <si>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</si>
  <si>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</si>
  <si>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</si>
  <si>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</si>
  <si>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</si>
  <si>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</si>
  <si>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</si>
  <si>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</si>
  <si>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</si>
  <si>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</si>
  <si>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</si>
  <si>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</si>
  <si>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</si>
  <si>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</si>
  <si>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</si>
  <si>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</si>
  <si>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</si>
  <si>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</si>
  <si>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</si>
  <si>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</si>
  <si>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</si>
  <si>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</si>
  <si>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</si>
  <si>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</si>
  <si>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</si>
  <si>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</si>
  <si>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</si>
  <si>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</si>
  <si>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</si>
  <si>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</si>
  <si>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</si>
  <si>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</si>
  <si>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</si>
  <si>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</si>
  <si>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</si>
  <si>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</si>
  <si>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</si>
  <si>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</si>
  <si>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</si>
  <si>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</si>
  <si>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</si>
  <si>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</si>
  <si>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</si>
  <si>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</si>
  <si>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</si>
  <si>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</si>
  <si>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</si>
  <si>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</si>
  <si>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</si>
  <si>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</si>
  <si>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</si>
  <si>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</si>
  <si>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</si>
  <si>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</si>
  <si>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</si>
  <si>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</si>
  <si>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</si>
  <si>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</si>
  <si>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</si>
  <si>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</si>
  <si>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</si>
  <si>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</si>
  <si>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</si>
  <si>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</si>
  <si>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</si>
  <si>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</si>
  <si>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</si>
  <si>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</si>
  <si>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</si>
  <si>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</si>
  <si>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</si>
  <si>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</si>
  <si>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</si>
  <si>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</si>
  <si>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</si>
  <si>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</si>
  <si>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</si>
  <si>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</si>
  <si>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</si>
  <si>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</si>
  <si>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</si>
  <si>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</si>
  <si>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</si>
  <si>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</si>
  <si>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</si>
  <si>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</si>
  <si>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</si>
  <si>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</si>
  <si>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</si>
  <si>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</si>
  <si>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</si>
  <si>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</si>
  <si>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</si>
  <si>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</si>
  <si>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</si>
  <si>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</si>
  <si>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</si>
  <si>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</si>
  <si>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</si>
  <si>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</si>
  <si>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</si>
  <si>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</si>
  <si>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</si>
  <si>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</si>
  <si>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</si>
  <si>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</si>
  <si>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</si>
  <si>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</si>
  <si>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</si>
  <si>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</si>
  <si>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</si>
  <si>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</si>
  <si>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</si>
  <si>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</si>
  <si>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</si>
  <si>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</si>
  <si>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</si>
  <si>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</si>
  <si>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</si>
  <si>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</si>
  <si>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</si>
  <si>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</si>
  <si>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</si>
  <si>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</si>
  <si>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</si>
  <si>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</si>
  <si>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</si>
  <si>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</si>
  <si>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</si>
  <si>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</si>
  <si>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</si>
  <si>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</si>
  <si>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</si>
  <si>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</si>
  <si>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</si>
  <si>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</si>
  <si>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</si>
  <si>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</si>
  <si>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</si>
  <si>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</si>
  <si>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</si>
  <si>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</si>
  <si>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</si>
  <si>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</si>
  <si>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</si>
  <si>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</si>
  <si>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</si>
  <si>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</si>
  <si>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</si>
  <si>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</si>
  <si>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</si>
  <si>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</si>
  <si>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</si>
  <si>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</si>
  <si>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</si>
  <si>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</si>
  <si>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</si>
  <si>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</si>
  <si>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</si>
  <si>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</si>
  <si>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</si>
  <si>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</si>
  <si>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</si>
  <si>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</si>
  <si>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</si>
  <si>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</si>
  <si>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</si>
  <si>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</si>
  <si>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</si>
  <si>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</si>
  <si>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</si>
  <si>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</si>
  <si>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</si>
  <si>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</si>
  <si>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</si>
  <si>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</si>
  <si>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</si>
  <si>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</si>
  <si>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</si>
  <si>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</si>
  <si>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</si>
  <si>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</si>
  <si>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</si>
  <si>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</si>
  <si>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</si>
  <si>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</si>
  <si>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</si>
  <si>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</si>
  <si>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</si>
  <si>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</si>
  <si>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</si>
  <si>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</si>
  <si>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</si>
  <si>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</si>
  <si>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</si>
  <si>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</si>
  <si>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</si>
  <si>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</si>
  <si>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</si>
  <si>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</si>
  <si>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</si>
  <si>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</si>
  <si>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</si>
  <si>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</si>
  <si>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</si>
  <si>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</si>
  <si>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</si>
  <si>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</si>
  <si>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</si>
  <si>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</si>
  <si>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</si>
  <si>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</si>
  <si>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</si>
  <si>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</si>
  <si>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</si>
  <si>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</si>
  <si>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</si>
  <si>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</si>
  <si>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</si>
  <si>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</si>
  <si>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</si>
  <si>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</si>
  <si>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</si>
  <si>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</si>
  <si>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</si>
  <si>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</si>
  <si>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</si>
  <si>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</si>
  <si>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</si>
  <si>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</si>
  <si>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</si>
  <si>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</si>
  <si>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</si>
  <si>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</si>
  <si>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</si>
  <si>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</si>
  <si>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</si>
  <si>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</si>
  <si>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</si>
  <si>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</si>
  <si>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</si>
  <si>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</si>
  <si>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</si>
  <si>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</si>
  <si>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</si>
  <si>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</si>
  <si>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</si>
  <si>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</si>
  <si>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</si>
  <si>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</si>
  <si>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</si>
  <si>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</si>
  <si>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</si>
  <si>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</si>
  <si>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</si>
  <si>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</si>
  <si>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</si>
  <si>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</si>
  <si>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</si>
  <si>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</si>
  <si>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</si>
  <si>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</si>
  <si>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</si>
  <si>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</si>
  <si>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</si>
  <si>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</si>
  <si>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</si>
  <si>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</si>
  <si>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</si>
  <si>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</si>
  <si>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</si>
  <si>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</si>
  <si>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</si>
  <si>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</si>
  <si>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</si>
  <si>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</si>
  <si>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</si>
  <si>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</si>
  <si>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</si>
  <si>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</si>
  <si>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</si>
  <si>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</si>
  <si>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</si>
  <si>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</si>
  <si>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</si>
  <si>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</si>
  <si>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</si>
  <si>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</si>
  <si>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</si>
  <si>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</si>
  <si>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</si>
  <si>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</si>
  <si>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</si>
  <si>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</si>
  <si>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</si>
  <si>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</si>
  <si>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</si>
  <si>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</si>
  <si>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</si>
  <si>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</si>
  <si>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</si>
  <si>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</si>
  <si>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</si>
  <si>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</si>
  <si>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</si>
  <si>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</si>
  <si>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</si>
  <si>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</si>
  <si>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</si>
  <si>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</si>
  <si>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</si>
  <si>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</si>
  <si>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</si>
  <si>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</si>
  <si>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</si>
  <si>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</si>
  <si>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</si>
  <si>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</si>
  <si>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</si>
  <si>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</si>
  <si>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</si>
  <si>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</si>
  <si>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</si>
  <si>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</si>
  <si>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</si>
  <si>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</si>
  <si>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</si>
  <si>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</si>
  <si>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</si>
  <si>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</si>
  <si>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</si>
  <si>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</si>
  <si>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</si>
  <si>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</si>
  <si>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</si>
  <si>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</si>
  <si>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</si>
  <si>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</si>
  <si>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</si>
  <si>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</si>
  <si>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</si>
  <si>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</si>
  <si>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</si>
  <si>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</si>
  <si>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</si>
  <si>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</si>
  <si>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</si>
  <si>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</si>
  <si>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</si>
  <si>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</si>
  <si>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</si>
  <si>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</si>
  <si>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</si>
  <si>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</si>
  <si>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</si>
  <si>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</si>
  <si>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</si>
  <si>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</si>
  <si>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</si>
  <si>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</si>
  <si>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</si>
  <si>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</si>
  <si>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</si>
  <si>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</si>
  <si>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</si>
  <si>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</si>
  <si>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</si>
  <si>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</si>
  <si>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</si>
  <si>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</si>
  <si>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</si>
  <si>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</si>
  <si>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</si>
  <si>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</si>
  <si>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</si>
  <si>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</si>
  <si>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</si>
  <si>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</si>
  <si>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</si>
  <si>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</si>
  <si>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</si>
  <si>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</si>
  <si>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</si>
  <si>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</si>
  <si>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</si>
  <si>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</si>
  <si>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</si>
  <si>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</si>
  <si>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</si>
  <si>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</si>
  <si>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</si>
  <si>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</si>
  <si>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</si>
  <si>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</si>
  <si>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</si>
  <si>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</si>
  <si>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</si>
  <si>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</si>
  <si>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</si>
  <si>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</si>
  <si>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</si>
  <si>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</si>
  <si>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</si>
  <si>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</si>
  <si>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</si>
  <si>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</si>
  <si>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</si>
  <si>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</si>
  <si>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</si>
  <si>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</si>
  <si>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</si>
  <si>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</si>
  <si>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</si>
  <si>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</si>
  <si>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</si>
  <si>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</si>
  <si>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</si>
  <si>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</si>
  <si>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</si>
  <si>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</si>
  <si>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</si>
  <si>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</si>
  <si>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</si>
  <si>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</si>
  <si>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</si>
  <si>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</si>
  <si>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</si>
  <si>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</si>
  <si>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</si>
  <si>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</si>
  <si>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</si>
  <si>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</si>
  <si>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</si>
  <si>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</si>
  <si>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</si>
  <si>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</si>
  <si>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</si>
  <si>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</si>
  <si>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</si>
  <si>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</si>
  <si>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</si>
  <si>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</si>
  <si>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</si>
  <si>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</si>
  <si>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</si>
  <si>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</si>
  <si>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</si>
  <si>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</si>
  <si>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</si>
  <si>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</si>
  <si>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</si>
  <si>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</si>
  <si>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</si>
  <si>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</si>
  <si>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</si>
  <si>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</si>
  <si>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</si>
  <si>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</si>
  <si>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</si>
  <si>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</si>
  <si>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</si>
  <si>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</si>
  <si>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</si>
  <si>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</si>
  <si>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</si>
  <si>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</si>
  <si>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</si>
  <si>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</si>
  <si>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</si>
  <si>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</si>
  <si>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</si>
  <si>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</si>
  <si>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</si>
  <si>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</si>
  <si>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</si>
  <si>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</si>
  <si>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</si>
  <si>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</si>
  <si>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</si>
  <si>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</si>
  <si>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</si>
  <si>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</si>
  <si>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</si>
  <si>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</si>
  <si>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</si>
  <si>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</si>
  <si>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</si>
  <si>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</si>
  <si>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</si>
  <si>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</si>
  <si>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</si>
  <si>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</si>
  <si>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</si>
  <si>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</si>
  <si>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</si>
  <si>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</si>
  <si>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</si>
  <si>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</si>
  <si>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</si>
  <si>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</si>
  <si>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</si>
  <si>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</si>
  <si>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</si>
  <si>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</si>
  <si>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</si>
  <si>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</si>
  <si>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</si>
  <si>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</si>
  <si>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</si>
  <si>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</si>
  <si>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</si>
  <si>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</si>
  <si>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</si>
  <si>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</si>
  <si>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</si>
  <si>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</si>
  <si>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</si>
  <si>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</si>
  <si>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</si>
  <si>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</si>
  <si>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</si>
  <si>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</si>
  <si>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</si>
  <si>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</si>
  <si>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</si>
  <si>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</si>
  <si>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</si>
  <si>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</si>
  <si>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</si>
  <si>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</si>
  <si>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</si>
  <si>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</si>
  <si>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</si>
  <si>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</si>
  <si>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</si>
  <si>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</si>
  <si>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</si>
  <si>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</si>
  <si>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</si>
  <si>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</si>
  <si>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</si>
  <si>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</si>
  <si>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</si>
  <si>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</si>
  <si>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</si>
  <si>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</si>
  <si>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</si>
  <si>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</si>
  <si>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</si>
  <si>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</si>
  <si>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</si>
  <si>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</si>
  <si>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</si>
  <si>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</si>
  <si>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</si>
  <si>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</si>
  <si>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</si>
  <si>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</si>
  <si>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</si>
  <si>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</si>
  <si>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</si>
  <si>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</si>
  <si>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</si>
  <si>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</si>
  <si>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</si>
  <si>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</si>
  <si>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</si>
  <si>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</si>
  <si>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</si>
  <si>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</si>
  <si>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</si>
  <si>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</si>
  <si>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</si>
  <si>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</si>
  <si>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</si>
  <si>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</si>
  <si>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</si>
  <si>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</si>
  <si>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</si>
  <si>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</si>
  <si>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</si>
  <si>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</si>
  <si>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</si>
  <si>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</si>
  <si>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</si>
  <si>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</si>
  <si>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</si>
  <si>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</si>
  <si>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</si>
  <si>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</si>
  <si>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</si>
  <si>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</si>
  <si>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</si>
  <si>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</si>
  <si>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</si>
  <si>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</si>
  <si>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</si>
  <si>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</si>
  <si>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</si>
  <si>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</si>
  <si>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</si>
  <si>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</si>
  <si>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</si>
  <si>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</si>
  <si>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</si>
  <si>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</si>
  <si>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</si>
  <si>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</si>
  <si>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</si>
  <si>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</si>
  <si>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</si>
  <si>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</si>
  <si>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</si>
  <si>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</si>
  <si>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</si>
  <si>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</si>
  <si>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</si>
  <si>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</si>
  <si>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</si>
  <si>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</si>
  <si>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</si>
  <si>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</si>
  <si>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</si>
  <si>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</si>
  <si>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</si>
  <si>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</si>
  <si>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</si>
  <si>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</si>
  <si>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</si>
  <si>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</si>
  <si>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</si>
  <si>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</si>
  <si>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</si>
  <si>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</si>
  <si>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</si>
  <si>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</si>
  <si>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</si>
  <si>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</si>
  <si>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</si>
  <si>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</si>
  <si>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</si>
  <si>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</si>
  <si>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</si>
  <si>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</si>
  <si>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</si>
  <si>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</si>
  <si>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</si>
  <si>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</si>
  <si>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</si>
  <si>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</si>
  <si>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</si>
  <si>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</si>
  <si>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</si>
  <si>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</si>
  <si>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</si>
  <si>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</si>
  <si>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</si>
  <si>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</si>
  <si>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</si>
  <si>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</si>
  <si>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</si>
  <si>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</si>
  <si>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</si>
  <si>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</si>
  <si>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</si>
  <si>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</si>
  <si>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</si>
  <si>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</si>
  <si>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</si>
  <si>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</si>
  <si>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</si>
  <si>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</si>
  <si>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</si>
  <si>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</si>
  <si>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</si>
  <si>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</si>
  <si>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</si>
  <si>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</si>
  <si>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</si>
  <si>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</si>
  <si>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</si>
  <si>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</si>
  <si>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</si>
  <si>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</si>
  <si>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</si>
  <si>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</si>
  <si>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</si>
  <si>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</si>
  <si>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</si>
  <si>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</si>
  <si>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</si>
  <si>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</si>
  <si>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</si>
  <si>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</si>
  <si>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</si>
  <si>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</si>
  <si>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</si>
  <si>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</si>
  <si>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</si>
  <si>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</si>
  <si>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</si>
  <si>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</si>
  <si>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</si>
  <si>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</si>
  <si>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</si>
  <si>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</si>
  <si>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</si>
  <si>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</si>
  <si>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</si>
  <si>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</si>
  <si>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</si>
  <si>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</si>
  <si>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</si>
  <si>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</si>
  <si>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</si>
  <si>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</si>
  <si>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</si>
  <si>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</si>
  <si>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</si>
  <si>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</si>
  <si>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</si>
  <si>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</si>
  <si>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</si>
  <si>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</si>
  <si>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</si>
  <si>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</si>
  <si>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</si>
  <si>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</si>
  <si>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</si>
  <si>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</si>
  <si>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</si>
  <si>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</si>
  <si>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</si>
  <si>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</si>
  <si>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</si>
  <si>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</si>
  <si>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</si>
  <si>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</si>
  <si>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</si>
  <si>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</si>
  <si>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</si>
  <si>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</si>
  <si>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</si>
  <si>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</si>
  <si>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</si>
  <si>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</si>
  <si>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</si>
  <si>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</si>
  <si>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</si>
  <si>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</si>
  <si>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</si>
  <si>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</si>
  <si>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</si>
  <si>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</si>
  <si>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</si>
  <si>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</si>
  <si>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</si>
  <si>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</si>
  <si>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</si>
  <si>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</si>
  <si>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</si>
  <si>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</si>
  <si>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</si>
  <si>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</si>
  <si>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</si>
  <si>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</si>
  <si>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</si>
  <si>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</si>
  <si>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</si>
  <si>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</si>
  <si>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</si>
  <si>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</si>
  <si>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</si>
  <si>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</si>
  <si>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</si>
  <si>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</si>
  <si>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</si>
  <si>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</si>
  <si>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</si>
  <si>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</si>
  <si>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</si>
  <si>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</si>
  <si>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</si>
  <si>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</si>
  <si>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</si>
  <si>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</si>
  <si>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</si>
  <si>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</si>
  <si>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</si>
  <si>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</si>
  <si>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</si>
  <si>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</si>
  <si>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</si>
  <si>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</si>
  <si>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</si>
  <si>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</si>
  <si>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</si>
  <si>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</si>
  <si>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</si>
  <si>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</si>
  <si>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</si>
  <si>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</si>
  <si>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</si>
  <si>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</si>
  <si>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</si>
  <si>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</si>
  <si>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</si>
  <si>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</si>
  <si>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</si>
  <si>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</si>
  <si>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</si>
  <si>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</si>
  <si>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</si>
  <si>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</si>
  <si>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</si>
  <si>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</si>
  <si>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</si>
  <si>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</si>
  <si>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</si>
  <si>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</si>
  <si>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</si>
  <si>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</si>
  <si>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</si>
  <si>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</si>
  <si>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</si>
  <si>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</si>
  <si>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</si>
  <si>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</si>
  <si>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</si>
  <si>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</si>
  <si>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</si>
  <si>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</si>
  <si>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</si>
  <si>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</si>
  <si>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</si>
  <si>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</si>
  <si>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</si>
  <si>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</si>
  <si>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</si>
  <si>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</si>
  <si>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</si>
  <si>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</si>
  <si>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</si>
  <si>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</si>
  <si>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</si>
  <si>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</si>
  <si>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</si>
  <si>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</si>
  <si>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</si>
  <si>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</si>
  <si>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</si>
  <si>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</si>
  <si>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</si>
  <si>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</si>
  <si>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</si>
  <si>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</si>
  <si>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</si>
  <si>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</si>
  <si>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</si>
  <si>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</si>
  <si>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</si>
  <si>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</si>
  <si>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</si>
  <si>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</si>
  <si>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</si>
  <si>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</si>
  <si>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</si>
  <si>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</si>
  <si>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</si>
  <si>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</si>
  <si>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</si>
  <si>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</si>
  <si>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</si>
  <si>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</si>
  <si>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</si>
  <si>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</si>
  <si>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</si>
  <si>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</si>
  <si>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</si>
  <si>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</si>
  <si>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</si>
  <si>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</si>
  <si>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</si>
  <si>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</si>
  <si>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</si>
  <si>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</si>
  <si>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</si>
  <si>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</si>
  <si>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</si>
  <si>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</si>
  <si>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</si>
  <si>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</si>
  <si>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</si>
  <si>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</si>
  <si>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</si>
  <si>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</si>
  <si>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</si>
  <si>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</si>
  <si>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</si>
  <si>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</si>
  <si>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</si>
  <si>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</si>
  <si>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</si>
  <si>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</si>
  <si>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</si>
  <si>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</si>
  <si>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</si>
  <si>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</si>
  <si>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</si>
  <si>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</si>
  <si>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</si>
  <si>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</si>
  <si>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</si>
  <si>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</si>
  <si>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</si>
  <si>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</si>
  <si>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</si>
  <si>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</si>
  <si>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</si>
  <si>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</si>
  <si>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</si>
  <si>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</si>
  <si>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</si>
  <si>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</si>
  <si>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</si>
  <si>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</si>
  <si>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</si>
  <si>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</si>
  <si>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</si>
  <si>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</si>
  <si>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</si>
  <si>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</si>
  <si>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</si>
  <si>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</si>
  <si>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</si>
  <si>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</si>
  <si>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</si>
  <si>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</si>
  <si>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</si>
  <si>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</si>
  <si>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</si>
  <si>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</si>
  <si>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</si>
  <si>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</si>
  <si>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</si>
  <si>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</si>
  <si>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</si>
  <si>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</si>
  <si>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</si>
  <si>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</si>
  <si>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</si>
  <si>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</si>
  <si>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</si>
  <si>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</si>
  <si>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</si>
  <si>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</si>
  <si>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</si>
  <si>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</si>
  <si>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</si>
  <si>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</si>
  <si>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</si>
  <si>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</si>
  <si>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</si>
  <si>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</si>
  <si>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</si>
  <si>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</si>
  <si>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</si>
  <si>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</si>
  <si>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</si>
  <si>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</si>
  <si>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</si>
  <si>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</si>
  <si>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</si>
  <si>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</si>
  <si>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</si>
  <si>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</si>
  <si>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</si>
  <si>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</si>
  <si>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</si>
  <si>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</si>
  <si>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</si>
  <si>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</si>
  <si>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</si>
  <si>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</si>
  <si>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</si>
  <si>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</si>
  <si>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</si>
  <si>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</si>
  <si>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</si>
  <si>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</si>
  <si>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</si>
  <si>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</si>
  <si>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</si>
  <si>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</si>
  <si>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</si>
  <si>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</si>
  <si>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</si>
  <si>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</si>
  <si>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</si>
  <si>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</si>
  <si>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</si>
  <si>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</si>
  <si>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</si>
  <si>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</si>
  <si>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</si>
  <si>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</si>
  <si>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</si>
  <si>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</si>
  <si>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</si>
  <si>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</si>
  <si>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</si>
  <si>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</si>
  <si>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</si>
  <si>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</si>
  <si>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</si>
  <si>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</si>
  <si>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</si>
  <si>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</si>
  <si>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</si>
  <si>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</si>
  <si>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</si>
  <si>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</si>
  <si>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</si>
  <si>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</si>
  <si>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</si>
  <si>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</si>
  <si>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</si>
  <si>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</si>
  <si>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</si>
  <si>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</si>
  <si>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</si>
  <si>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</si>
  <si>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</si>
  <si>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</si>
  <si>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</si>
  <si>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</si>
  <si>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</si>
  <si>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</si>
  <si>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</si>
  <si>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</si>
  <si>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</si>
  <si>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</si>
  <si>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</si>
  <si>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</si>
  <si>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</si>
  <si>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</si>
  <si>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</si>
  <si>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</si>
  <si>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</si>
  <si>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</si>
  <si>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</si>
  <si>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</si>
  <si>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</si>
  <si>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</si>
  <si>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</si>
  <si>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</si>
  <si>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</si>
  <si>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</si>
  <si>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</si>
  <si>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</si>
  <si>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</si>
  <si>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</si>
  <si>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</si>
  <si>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</si>
  <si>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</si>
  <si>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</si>
  <si>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</si>
  <si>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</si>
  <si>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</si>
  <si>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</si>
  <si>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</si>
  <si>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</si>
  <si>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</si>
  <si>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</si>
  <si>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</si>
  <si>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</si>
  <si>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</si>
  <si>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</si>
  <si>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</si>
  <si>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</si>
  <si>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</si>
  <si>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</si>
  <si>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</si>
  <si>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</si>
  <si>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</si>
  <si>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</si>
  <si>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</si>
  <si>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</si>
  <si>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</si>
  <si>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</si>
  <si>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</si>
  <si>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</si>
  <si>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</si>
  <si>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</si>
  <si>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</si>
  <si>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</si>
  <si>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</si>
  <si>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</si>
  <si>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</si>
  <si>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</si>
  <si>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</si>
  <si>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</si>
  <si>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</si>
  <si>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</si>
  <si>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</si>
  <si>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</si>
  <si>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</si>
  <si>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</si>
  <si>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</si>
  <si>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</si>
  <si>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</si>
  <si>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</si>
  <si>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</si>
  <si>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</si>
  <si>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</si>
  <si>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</si>
  <si>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</si>
  <si>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</si>
  <si>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</si>
  <si>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</si>
  <si>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</si>
  <si>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</si>
  <si>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</si>
  <si>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</si>
  <si>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</si>
  <si>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</si>
  <si>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</si>
  <si>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</si>
  <si>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</si>
  <si>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</si>
  <si>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</si>
  <si>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</si>
  <si>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</si>
  <si>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</si>
  <si>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</si>
  <si>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</si>
  <si>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</si>
  <si>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</si>
  <si>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</si>
  <si>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</si>
  <si>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</si>
  <si>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</si>
  <si>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</si>
  <si>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</si>
  <si>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</si>
  <si>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</si>
  <si>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</si>
  <si>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</si>
  <si>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</si>
  <si>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</si>
  <si>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</si>
  <si>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</si>
  <si>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</si>
  <si>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</si>
  <si>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</si>
  <si>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</si>
  <si>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</si>
  <si>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</si>
  <si>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</si>
  <si>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</si>
  <si>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</si>
  <si>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</si>
  <si>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</si>
  <si>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</si>
  <si>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</si>
  <si>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</si>
  <si>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</si>
  <si>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</si>
  <si>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</si>
  <si>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</si>
  <si>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</si>
  <si>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</si>
  <si>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</si>
  <si>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</si>
  <si>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</si>
  <si>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</si>
  <si>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</si>
  <si>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</si>
  <si>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</si>
  <si>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</si>
  <si>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</si>
  <si>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</si>
  <si>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</si>
  <si>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</si>
  <si>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</si>
  <si>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</si>
  <si>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</si>
  <si>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</si>
  <si>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</si>
  <si>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</si>
  <si>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</si>
  <si>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</si>
  <si>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</si>
  <si>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</si>
  <si>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</si>
  <si>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</si>
  <si>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</si>
  <si>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</si>
  <si>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</si>
  <si>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</si>
  <si>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</si>
  <si>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</si>
  <si>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</si>
  <si>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</si>
  <si>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</si>
  <si>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</si>
  <si>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</si>
  <si>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</si>
  <si>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</si>
  <si>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</si>
  <si>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</si>
  <si>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</si>
  <si>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</si>
  <si>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</si>
  <si>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</si>
  <si>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</si>
  <si>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</si>
  <si>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</si>
  <si>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</si>
  <si>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</si>
  <si>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</si>
  <si>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</si>
  <si>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</si>
  <si>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</si>
  <si>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</si>
  <si>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</si>
  <si>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</si>
  <si>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</si>
  <si>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</si>
  <si>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</si>
  <si>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</si>
  <si>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</si>
  <si>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</si>
  <si>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</si>
  <si>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</si>
  <si>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</si>
  <si>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</si>
  <si>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</si>
  <si>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</si>
  <si>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</si>
  <si>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</si>
  <si>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</si>
  <si>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</si>
  <si>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</si>
  <si>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</si>
  <si>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</si>
  <si>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</si>
  <si>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</si>
  <si>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</si>
  <si>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</si>
  <si>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</si>
  <si>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</si>
  <si>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</si>
  <si>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</si>
  <si>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</si>
  <si>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</si>
  <si>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</si>
  <si>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</si>
  <si>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</si>
  <si>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</si>
  <si>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</si>
  <si>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</si>
  <si>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</si>
  <si>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</si>
  <si>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</si>
  <si>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</si>
  <si>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</si>
  <si>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</si>
  <si>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</si>
  <si>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</si>
  <si>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</si>
  <si>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</si>
  <si>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</si>
  <si>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</si>
  <si>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</si>
  <si>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</si>
  <si>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</si>
  <si>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</si>
  <si>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</si>
  <si>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</si>
  <si>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</si>
  <si>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</si>
  <si>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</si>
  <si>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</si>
  <si>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</si>
  <si>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</si>
  <si>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</si>
  <si>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</si>
  <si>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</si>
  <si>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</si>
  <si>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</si>
  <si>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</si>
  <si>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</si>
  <si>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</si>
  <si>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</si>
  <si>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</si>
  <si>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</si>
  <si>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</si>
  <si>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</si>
  <si>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</si>
  <si>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</si>
  <si>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</si>
  <si>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</si>
  <si>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</si>
  <si>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</si>
  <si>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</si>
  <si>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</si>
  <si>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</si>
  <si>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</si>
  <si>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</si>
  <si>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</si>
  <si>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</si>
  <si>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</si>
  <si>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</si>
  <si>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</si>
  <si>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</si>
  <si>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</si>
  <si>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</si>
  <si>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</si>
  <si>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</si>
  <si>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</si>
  <si>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</si>
  <si>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</si>
  <si>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</si>
  <si>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</si>
  <si>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</si>
  <si>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</si>
  <si>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</si>
  <si>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</si>
  <si>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</si>
  <si>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</si>
  <si>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</si>
  <si>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</si>
  <si>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</si>
  <si>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</si>
  <si>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</si>
  <si>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</si>
  <si>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</si>
  <si>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</si>
  <si>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</si>
  <si>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</si>
  <si>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</si>
  <si>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</si>
  <si>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</si>
  <si>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</si>
  <si>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</si>
  <si>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</si>
  <si>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</si>
  <si>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</si>
  <si>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</si>
  <si>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</si>
  <si>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</si>
  <si>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</si>
  <si>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</si>
  <si>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</si>
  <si>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</si>
  <si>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</si>
  <si>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</si>
  <si>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</si>
  <si>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</si>
  <si>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</si>
  <si>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</si>
  <si>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</si>
  <si>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</si>
  <si>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</si>
  <si>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</si>
  <si>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</si>
  <si>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</si>
  <si>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</si>
  <si>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</si>
  <si>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</si>
  <si>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</si>
  <si>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</si>
  <si>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</si>
  <si>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</si>
  <si>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</si>
  <si>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</si>
  <si>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</si>
  <si>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</si>
  <si>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</si>
  <si>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</si>
  <si>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</si>
  <si>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</si>
  <si>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</si>
  <si>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</si>
  <si>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</si>
  <si>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</si>
  <si>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</si>
  <si>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</si>
  <si>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</si>
  <si>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</si>
  <si>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</si>
  <si>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</si>
  <si>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</si>
  <si>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</si>
  <si>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</si>
  <si>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</si>
  <si>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</si>
  <si>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</si>
  <si>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</si>
  <si>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</si>
  <si>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</si>
  <si>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</si>
  <si>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</si>
  <si>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</si>
  <si>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</si>
  <si>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</si>
  <si>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</si>
  <si>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</si>
  <si>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</si>
  <si>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</si>
  <si>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</si>
  <si>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</si>
  <si>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</si>
  <si>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</si>
  <si>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</si>
  <si>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</si>
  <si>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</si>
  <si>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</si>
  <si>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</si>
  <si>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</si>
  <si>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</si>
  <si>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</si>
  <si>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</si>
  <si>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</si>
  <si>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</si>
  <si>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</si>
  <si>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</si>
  <si>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</si>
  <si>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</si>
  <si>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</si>
  <si>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</si>
  <si>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</si>
  <si>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</si>
  <si>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</si>
  <si>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</si>
  <si>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</si>
  <si>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</si>
  <si>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</si>
  <si>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</si>
  <si>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</si>
  <si>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</si>
  <si>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</si>
  <si>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</si>
  <si>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</si>
  <si>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</si>
  <si>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</si>
  <si>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</si>
  <si>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</si>
  <si>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</si>
  <si>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</si>
  <si>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</si>
  <si>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</si>
  <si>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</si>
  <si>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</si>
  <si>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</si>
  <si>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</si>
  <si>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</si>
  <si>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</si>
  <si>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</si>
  <si>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</si>
  <si>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</si>
  <si>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</si>
  <si>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</si>
  <si>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</si>
  <si>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</si>
  <si>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</si>
  <si>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</si>
  <si>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</si>
  <si>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</si>
  <si>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</si>
  <si>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</si>
  <si>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</si>
  <si>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</si>
  <si>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</si>
  <si>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</si>
  <si>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</si>
  <si>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</si>
  <si>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</si>
  <si>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</si>
  <si>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</si>
  <si>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</si>
  <si>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</si>
  <si>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</si>
  <si>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</si>
  <si>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</si>
  <si>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</si>
  <si>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</si>
  <si>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</si>
  <si>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</si>
  <si>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</si>
  <si>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</si>
  <si>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</si>
  <si>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</si>
  <si>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</si>
  <si>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</si>
  <si>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</si>
  <si>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</si>
  <si>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</si>
  <si>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</si>
  <si>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</si>
  <si>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</si>
  <si>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</si>
  <si>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</si>
  <si>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</si>
  <si>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</si>
  <si>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</si>
  <si>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</si>
  <si>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</si>
  <si>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</si>
  <si>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</si>
  <si>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</si>
  <si>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</si>
  <si>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</si>
  <si>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</si>
  <si>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</si>
  <si>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</si>
  <si>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</si>
  <si>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</si>
  <si>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</si>
  <si>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</si>
  <si>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</si>
  <si>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</si>
  <si>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</si>
  <si>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</si>
  <si>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</si>
  <si>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</si>
  <si>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</si>
  <si>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</si>
  <si>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</si>
  <si>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</si>
  <si>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</si>
  <si>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</si>
  <si>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</si>
  <si>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</si>
  <si>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</si>
  <si>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</si>
  <si>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</si>
  <si>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</si>
  <si>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</si>
  <si>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</si>
  <si>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</si>
  <si>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</si>
  <si>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</si>
  <si>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</si>
  <si>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</si>
  <si>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</si>
  <si>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</si>
  <si>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</si>
  <si>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</si>
  <si>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</si>
  <si>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</si>
  <si>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</si>
  <si>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</si>
  <si>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</si>
  <si>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</si>
  <si>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</si>
  <si>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</si>
  <si>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</si>
  <si>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</si>
  <si>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</si>
  <si>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</si>
  <si>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</si>
  <si>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</si>
  <si>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</si>
  <si>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</si>
  <si>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</si>
  <si>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</si>
  <si>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</si>
  <si>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</si>
  <si>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</si>
  <si>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</si>
  <si>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</si>
  <si>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</si>
  <si>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</si>
  <si>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</si>
  <si>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</si>
  <si>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</si>
  <si>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</si>
  <si>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</si>
  <si>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</si>
  <si>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</si>
  <si>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</si>
  <si>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</si>
  <si>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</si>
  <si>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</si>
  <si>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</si>
  <si>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</si>
  <si>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</si>
  <si>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</si>
  <si>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</si>
  <si>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</si>
  <si>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</si>
  <si>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</si>
  <si>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</si>
  <si>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</si>
  <si>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</si>
  <si>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</si>
  <si>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</si>
  <si>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</si>
  <si>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</si>
  <si>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</si>
  <si>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</si>
  <si>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</si>
  <si>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</si>
  <si>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</si>
  <si>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</si>
  <si>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</si>
  <si>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</si>
  <si>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</si>
  <si>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</si>
  <si>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</si>
  <si>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</si>
  <si>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</si>
  <si>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</si>
  <si>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</si>
  <si>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</si>
  <si>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</si>
  <si>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</si>
  <si>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</si>
  <si>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</si>
  <si>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</si>
  <si>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</si>
  <si>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</si>
  <si>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</si>
  <si>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</si>
  <si>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</si>
  <si>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</si>
  <si>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</si>
  <si>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</si>
  <si>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</si>
  <si>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</si>
  <si>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</si>
  <si>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</si>
  <si>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</si>
  <si>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</si>
  <si>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</si>
  <si>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</si>
  <si>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</si>
  <si>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</si>
  <si>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</si>
  <si>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</si>
  <si>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</si>
  <si>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</si>
  <si>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</si>
  <si>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</si>
  <si>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</si>
  <si>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</si>
  <si>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</si>
  <si>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</si>
  <si>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</si>
  <si>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</si>
  <si>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</si>
  <si>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</si>
  <si>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</si>
  <si>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</si>
  <si>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</si>
  <si>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</si>
  <si>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</si>
  <si>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</si>
  <si>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</si>
  <si>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</si>
  <si>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</si>
  <si>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</si>
  <si>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</si>
  <si>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</si>
  <si>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</si>
  <si>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</si>
  <si>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</si>
  <si>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</si>
  <si>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</si>
  <si>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</si>
  <si>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</si>
  <si>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</si>
  <si>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</si>
  <si>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</si>
  <si>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</si>
  <si>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</si>
  <si>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</si>
  <si>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</si>
  <si>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</si>
  <si>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</si>
  <si>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</si>
  <si>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</si>
  <si>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</si>
  <si>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</si>
  <si>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</si>
  <si>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</si>
  <si>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</si>
  <si>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</si>
  <si>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</si>
  <si>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</si>
  <si>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</si>
  <si>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</si>
  <si>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</si>
  <si>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</si>
  <si>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</si>
  <si>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</si>
  <si>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</si>
  <si>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</si>
  <si>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</si>
  <si>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</si>
  <si>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</si>
  <si>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</si>
  <si>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</si>
  <si>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</si>
  <si>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</si>
  <si>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</si>
  <si>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</si>
  <si>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</si>
  <si>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</si>
  <si>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</si>
  <si>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</si>
  <si>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</si>
  <si>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</si>
  <si>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</si>
  <si>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</si>
  <si>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</si>
  <si>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</si>
  <si>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</si>
  <si>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</si>
  <si>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</si>
  <si>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</si>
  <si>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</si>
  <si>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</si>
  <si>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</si>
  <si>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</si>
  <si>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</si>
  <si>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</si>
  <si>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</si>
  <si>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</si>
  <si>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</si>
  <si>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</si>
  <si>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</si>
  <si>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</si>
  <si>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</si>
  <si>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</si>
  <si>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</si>
  <si>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</si>
  <si>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</si>
  <si>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</si>
  <si>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</si>
  <si>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</si>
  <si>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</si>
  <si>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</si>
  <si>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</si>
  <si>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</si>
  <si>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</si>
  <si>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</si>
  <si>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</si>
  <si>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</si>
  <si>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</si>
  <si>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</si>
  <si>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</si>
  <si>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</si>
  <si>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</si>
  <si>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</si>
  <si>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</si>
  <si>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</si>
  <si>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</si>
  <si>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</si>
  <si>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</si>
  <si>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</si>
  <si>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</si>
  <si>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</si>
  <si>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</si>
  <si>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</si>
  <si>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</si>
  <si>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</si>
  <si>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</si>
  <si>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</si>
  <si>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</si>
  <si>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</si>
  <si>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</si>
  <si>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</si>
  <si>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</si>
  <si>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</si>
  <si>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</si>
  <si>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</si>
  <si>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</si>
  <si>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</si>
  <si>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</si>
  <si>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</si>
  <si>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</si>
  <si>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</si>
  <si>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</si>
  <si>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</si>
  <si>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</si>
  <si>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</si>
  <si>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</si>
  <si>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</si>
  <si>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</si>
  <si>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</si>
  <si>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</si>
  <si>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</si>
  <si>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</si>
  <si>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</si>
  <si>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</si>
  <si>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</si>
  <si>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</si>
  <si>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</si>
  <si>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</si>
  <si>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</si>
  <si>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</si>
  <si>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</si>
  <si>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</si>
  <si>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</si>
  <si>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</si>
  <si>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</si>
  <si>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</si>
  <si>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</si>
  <si>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</si>
  <si>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</si>
  <si>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</si>
  <si>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</si>
  <si>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</si>
  <si>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</si>
  <si>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</si>
  <si>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</si>
  <si>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</si>
  <si>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</si>
  <si>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</si>
  <si>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</si>
  <si>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</si>
  <si>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</si>
  <si>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</si>
  <si>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</si>
  <si>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</si>
  <si>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</si>
  <si>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</si>
  <si>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</si>
  <si>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</si>
  <si>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</si>
  <si>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</si>
  <si>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</si>
  <si>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</si>
  <si>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</si>
  <si>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</si>
  <si>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</si>
  <si>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</si>
  <si>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</si>
  <si>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</si>
  <si>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</si>
  <si>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</si>
  <si>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</si>
  <si>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</si>
  <si>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</si>
  <si>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</si>
  <si>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</si>
  <si>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</si>
  <si>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</si>
  <si>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</si>
  <si>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</si>
  <si>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</si>
  <si>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</si>
  <si>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</si>
  <si>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</si>
  <si>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</si>
  <si>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</si>
  <si>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</si>
  <si>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</si>
  <si>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</si>
  <si>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</si>
  <si>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</si>
  <si>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</si>
  <si>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</si>
  <si>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</si>
  <si>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</si>
  <si>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</si>
  <si>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</si>
  <si>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</si>
  <si>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</si>
  <si>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</si>
  <si>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</si>
  <si>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</si>
  <si>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</si>
  <si>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</si>
  <si>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</si>
  <si>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</si>
  <si>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</si>
  <si>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</si>
  <si>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</si>
  <si>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</si>
  <si>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</si>
  <si>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</si>
  <si>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</si>
  <si>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</si>
  <si>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</si>
  <si>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</si>
  <si>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</si>
  <si>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</si>
  <si>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</si>
  <si>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</si>
  <si>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</si>
  <si>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</si>
  <si>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</si>
  <si>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</si>
  <si>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</si>
  <si>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</si>
  <si>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</si>
  <si>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</si>
  <si>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</si>
  <si>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</si>
  <si>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</si>
  <si>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</si>
  <si>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</si>
  <si>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</si>
  <si>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</si>
  <si>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</si>
  <si>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</si>
  <si>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</si>
  <si>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</si>
  <si>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</si>
  <si>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</si>
  <si>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</si>
  <si>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</si>
  <si>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</si>
  <si>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</si>
  <si>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</si>
  <si>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</si>
  <si>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</si>
  <si>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</si>
  <si>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</si>
  <si>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</si>
  <si>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</si>
  <si>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</si>
  <si>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</si>
  <si>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</si>
  <si>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</si>
  <si>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</si>
  <si>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</si>
  <si>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</si>
  <si>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</si>
  <si>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</si>
  <si>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</si>
  <si>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</si>
  <si>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</si>
  <si>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</si>
  <si>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</si>
  <si>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</si>
  <si>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</si>
  <si>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</si>
  <si>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</si>
  <si>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</si>
  <si>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</si>
  <si>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</si>
  <si>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</si>
  <si>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</si>
  <si>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</si>
  <si>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</si>
  <si>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</si>
  <si>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</si>
  <si>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</si>
  <si>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</si>
  <si>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</si>
  <si>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</si>
  <si>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</si>
  <si>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</si>
  <si>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</si>
  <si>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</si>
  <si>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</si>
  <si>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</si>
  <si>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</si>
  <si>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</si>
  <si>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</si>
  <si>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</si>
  <si>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</si>
  <si>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</si>
  <si>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</si>
  <si>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</si>
  <si>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</si>
  <si>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</si>
  <si>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</si>
  <si>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</si>
  <si>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</si>
  <si>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</si>
  <si>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</si>
  <si>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</si>
  <si>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</si>
  <si>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</si>
  <si>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</si>
  <si>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</si>
  <si>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</si>
  <si>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</si>
  <si>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</si>
  <si>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</si>
  <si>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</si>
  <si>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</si>
  <si>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</si>
  <si>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</si>
  <si>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</si>
  <si>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</si>
  <si>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</si>
  <si>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</si>
  <si>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</si>
  <si>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</si>
  <si>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</si>
  <si>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</si>
  <si>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</si>
  <si>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</si>
  <si>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</si>
  <si>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</si>
  <si>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</si>
  <si>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</si>
  <si>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</si>
  <si>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</si>
  <si>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</si>
  <si>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</si>
  <si>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</si>
  <si>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</si>
  <si>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</si>
  <si>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</si>
  <si>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</si>
  <si>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</si>
  <si>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</si>
  <si>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</si>
  <si>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</si>
  <si>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</si>
  <si>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</si>
  <si>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</si>
  <si>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</si>
  <si>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</si>
  <si>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</si>
  <si>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</si>
  <si>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</si>
  <si>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</si>
  <si>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</si>
  <si>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</si>
  <si>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</si>
  <si>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</si>
  <si>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</si>
  <si>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</si>
  <si>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</si>
  <si>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</si>
  <si>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</si>
  <si>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</si>
  <si>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</si>
  <si>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</si>
  <si>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</si>
  <si>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</si>
  <si>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</si>
  <si>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</si>
  <si>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</si>
  <si>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</si>
  <si>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</si>
  <si>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</si>
  <si>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</si>
  <si>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</si>
  <si>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</si>
  <si>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</si>
  <si>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</si>
  <si>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</si>
  <si>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</si>
  <si>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</si>
  <si>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</si>
  <si>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</si>
  <si>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</si>
  <si>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</si>
  <si>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</si>
  <si>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</si>
  <si>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</si>
  <si>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</si>
  <si>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</si>
  <si>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</si>
  <si>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</si>
  <si>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</si>
  <si>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</si>
  <si>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</si>
  <si>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</si>
  <si>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</si>
  <si>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</si>
  <si>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</si>
  <si>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</si>
  <si>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</si>
  <si>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</si>
  <si>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</si>
  <si>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</si>
  <si>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</si>
  <si>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</si>
  <si>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</si>
  <si>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</si>
  <si>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</si>
  <si>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</si>
  <si>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</si>
  <si>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</si>
  <si>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</si>
  <si>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</si>
  <si>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</si>
  <si>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</si>
  <si>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</si>
  <si>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</si>
  <si>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</si>
  <si>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</si>
  <si>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</si>
  <si>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</si>
  <si>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</si>
  <si>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</si>
  <si>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</si>
  <si>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</si>
  <si>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</si>
  <si>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</si>
  <si>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</si>
  <si>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</si>
  <si>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</si>
  <si>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</si>
  <si>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</si>
  <si>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</si>
  <si>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</si>
  <si>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</si>
  <si>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</si>
  <si>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</si>
  <si>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</si>
  <si>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</si>
  <si>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</si>
  <si>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</si>
  <si>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</si>
  <si>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</si>
  <si>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</si>
  <si>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</si>
  <si>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</si>
  <si>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</si>
  <si>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</si>
  <si>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</si>
  <si>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</si>
  <si>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</si>
  <si>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</si>
  <si>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</si>
  <si>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</si>
  <si>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</si>
  <si>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</si>
  <si>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</si>
  <si>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</si>
  <si>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</si>
  <si>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</si>
  <si>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</si>
  <si>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</si>
  <si>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</si>
  <si>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</si>
  <si>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</si>
  <si>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</si>
  <si>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</si>
  <si>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</si>
  <si>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</si>
  <si>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</si>
  <si>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</si>
  <si>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</si>
  <si>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</si>
  <si>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</si>
  <si>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</si>
  <si>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</si>
  <si>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</si>
  <si>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</si>
  <si>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</si>
  <si>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</si>
  <si>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</si>
  <si>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</si>
  <si>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</si>
  <si>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</si>
  <si>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</si>
  <si>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</si>
  <si>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</si>
  <si>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</si>
  <si>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</si>
  <si>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</si>
  <si>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</si>
  <si>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</si>
  <si>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</si>
  <si>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</si>
  <si>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</si>
  <si>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</si>
  <si>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</si>
  <si>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</si>
  <si>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</si>
  <si>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</si>
  <si>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</si>
  <si>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</si>
  <si>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</si>
  <si>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</si>
  <si>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</si>
  <si>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</si>
  <si>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</si>
  <si>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</si>
  <si>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</si>
  <si>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</si>
  <si>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</si>
  <si>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</si>
  <si>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</si>
  <si>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</si>
  <si>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</si>
  <si>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</si>
  <si>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</si>
  <si>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</si>
  <si>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</si>
  <si>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</si>
  <si>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</si>
  <si>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</si>
  <si>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</si>
  <si>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</si>
  <si>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</si>
  <si>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</si>
  <si>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</si>
  <si>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</si>
  <si>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</si>
  <si>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</si>
  <si>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</si>
  <si>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</si>
  <si>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</si>
  <si>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</si>
  <si>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</si>
  <si>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</si>
  <si>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</si>
  <si>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</si>
  <si>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</si>
  <si>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</si>
  <si>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</si>
  <si>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</si>
  <si>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</si>
  <si>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</si>
  <si>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</si>
  <si>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</si>
  <si>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</si>
  <si>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</si>
  <si>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</si>
  <si>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</si>
  <si>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</si>
  <si>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</si>
  <si>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</si>
  <si>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</si>
  <si>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</si>
  <si>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</si>
  <si>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</si>
  <si>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</si>
  <si>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</si>
  <si>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</si>
  <si>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</si>
  <si>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</si>
  <si>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</si>
  <si>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</si>
  <si>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</si>
  <si>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</si>
  <si>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</si>
  <si>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</si>
  <si>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</si>
  <si>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</si>
  <si>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</si>
  <si>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</si>
  <si>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</si>
  <si>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</si>
  <si>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</si>
  <si>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</si>
  <si>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</si>
  <si>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</si>
  <si>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</si>
  <si>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</si>
  <si>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</si>
  <si>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</si>
  <si>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</si>
  <si>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</si>
  <si>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</si>
  <si>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</si>
  <si>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</si>
  <si>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</si>
  <si>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</si>
  <si>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</si>
  <si>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</si>
  <si>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</si>
  <si>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</si>
  <si>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</si>
  <si>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</si>
  <si>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</si>
  <si>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</si>
  <si>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</si>
  <si>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</si>
  <si>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</si>
  <si>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</si>
  <si>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</si>
  <si>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</si>
  <si>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</si>
  <si>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</si>
  <si>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</si>
  <si>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</si>
  <si>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</si>
  <si>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</si>
  <si>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</si>
  <si>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</si>
  <si>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</si>
  <si>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</si>
  <si>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</si>
  <si>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</si>
  <si>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</si>
  <si>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</si>
  <si>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</si>
  <si>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</si>
  <si>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</si>
  <si>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</si>
  <si>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</si>
  <si>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</si>
  <si>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</si>
  <si>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</si>
  <si>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</si>
  <si>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</si>
  <si>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</si>
  <si>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</si>
  <si>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</si>
  <si>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</si>
  <si>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</si>
  <si>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</si>
  <si>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</si>
  <si>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</si>
  <si>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</si>
  <si>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</si>
  <si>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</si>
  <si>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</si>
  <si>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</si>
  <si>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</si>
  <si>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</si>
  <si>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</si>
  <si>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</si>
  <si>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</si>
  <si>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</si>
  <si>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</si>
  <si>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</si>
  <si>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</si>
  <si>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</si>
  <si>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</si>
  <si>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</si>
  <si>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</si>
  <si>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</si>
  <si>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</si>
  <si>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</si>
  <si>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</si>
  <si>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</si>
  <si>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</si>
  <si>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</si>
  <si>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</si>
  <si>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</si>
  <si>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</si>
  <si>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</si>
  <si>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</si>
  <si>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</si>
  <si>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</si>
  <si>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</si>
  <si>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</si>
  <si>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</si>
  <si>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</si>
  <si>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</si>
  <si>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</si>
  <si>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</si>
  <si>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</si>
  <si>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</si>
  <si>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</si>
  <si>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</si>
  <si>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</si>
  <si>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</si>
  <si>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</si>
  <si>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</si>
  <si>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</si>
  <si>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</si>
  <si>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</si>
  <si>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</si>
  <si>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</si>
  <si>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</si>
  <si>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</si>
  <si>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</si>
  <si>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</si>
  <si>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</si>
  <si>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</si>
  <si>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</si>
  <si>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</si>
  <si>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</si>
  <si>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</si>
  <si>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</si>
  <si>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</si>
  <si>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</si>
  <si>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</si>
  <si>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</si>
  <si>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</si>
  <si>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</si>
  <si>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</si>
  <si>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</si>
  <si>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</si>
  <si>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</si>
  <si>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</si>
  <si>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</si>
  <si>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</si>
  <si>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</si>
  <si>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</si>
  <si>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</si>
  <si>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</si>
  <si>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</si>
  <si>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</si>
  <si>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</si>
  <si>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</si>
  <si>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</si>
  <si>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</si>
  <si>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</si>
  <si>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</si>
  <si>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</si>
  <si>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</si>
  <si>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</si>
  <si>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</si>
  <si>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</si>
  <si>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</si>
  <si>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</si>
  <si>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</si>
  <si>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</si>
  <si>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</si>
  <si>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</si>
  <si>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</si>
  <si>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</si>
  <si>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</si>
  <si>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</si>
  <si>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</si>
  <si>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</si>
  <si>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</si>
  <si>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</si>
  <si>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</si>
  <si>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</si>
  <si>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</si>
  <si>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</si>
  <si>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</si>
  <si>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</si>
  <si>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</si>
  <si>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</si>
  <si>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</si>
  <si>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</si>
  <si>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</si>
  <si>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</si>
  <si>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</si>
  <si>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</si>
  <si>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</si>
  <si>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</si>
  <si>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</si>
  <si>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</si>
  <si>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</si>
  <si>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</si>
  <si>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</si>
  <si>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</si>
  <si>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</si>
  <si>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</si>
  <si>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</si>
  <si>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</si>
  <si>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</si>
  <si>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</si>
  <si>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</si>
  <si>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</si>
  <si>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</si>
  <si>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</si>
  <si>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</si>
  <si>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</si>
  <si>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</si>
  <si>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</si>
  <si>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</si>
  <si>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</si>
  <si>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</si>
  <si>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</si>
  <si>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</si>
  <si>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</si>
  <si>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</si>
  <si>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</si>
  <si>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</si>
  <si>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</si>
  <si>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</si>
  <si>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</si>
  <si>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</si>
  <si>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</si>
  <si>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</si>
  <si>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</si>
  <si>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</si>
  <si>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</si>
  <si>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</si>
  <si>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</si>
  <si>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</si>
  <si>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</si>
  <si>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</si>
  <si>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</si>
  <si>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</si>
  <si>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</si>
  <si>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</si>
  <si>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</si>
  <si>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</si>
  <si>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</si>
  <si>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</si>
  <si>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</si>
  <si>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</si>
  <si>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</si>
  <si>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</si>
  <si>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</si>
  <si>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</si>
  <si>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</si>
  <si>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</si>
  <si>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</si>
  <si>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</si>
  <si>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</si>
  <si>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</si>
  <si>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</si>
  <si>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</si>
  <si>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</si>
  <si>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</si>
  <si>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</si>
  <si>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</si>
  <si>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</si>
  <si>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</si>
  <si>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</si>
  <si>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</si>
  <si>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</si>
  <si>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</si>
  <si>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</si>
  <si>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</si>
  <si>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</si>
  <si>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</si>
  <si>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</si>
  <si>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</si>
  <si>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</si>
  <si>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</si>
  <si>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</si>
  <si>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</si>
  <si>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</si>
  <si>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</si>
  <si>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</si>
  <si>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</si>
  <si>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</si>
  <si>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</si>
  <si>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</si>
  <si>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</si>
  <si>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</si>
  <si>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</si>
  <si>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</si>
  <si>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</si>
  <si>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</si>
  <si>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</si>
  <si>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</si>
  <si>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</si>
  <si>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</si>
  <si>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</si>
  <si>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</si>
  <si>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</si>
  <si>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</si>
  <si>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</si>
  <si>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</si>
  <si>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</si>
  <si>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</si>
  <si>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</si>
  <si>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</si>
  <si>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</si>
  <si>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</si>
  <si>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</si>
  <si>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</si>
  <si>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</si>
  <si>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</si>
  <si>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</si>
  <si>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</si>
  <si>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</si>
  <si>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</si>
  <si>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</si>
  <si>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</si>
  <si>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</si>
  <si>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</si>
  <si>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</si>
  <si>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</si>
  <si>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</si>
  <si>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</si>
  <si>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</si>
  <si>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</si>
  <si>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</si>
  <si>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</si>
  <si>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</si>
  <si>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</si>
  <si>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</si>
  <si>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</si>
  <si>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</si>
  <si>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</si>
  <si>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</si>
  <si>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</si>
  <si>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</si>
  <si>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</si>
  <si>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</si>
  <si>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</si>
  <si>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</si>
  <si>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</si>
  <si>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</si>
  <si>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</si>
  <si>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</si>
  <si>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</si>
  <si>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</si>
  <si>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</si>
  <si>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</si>
  <si>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</si>
  <si>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</si>
  <si>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</si>
  <si>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</si>
  <si>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</si>
  <si>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</si>
  <si>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</si>
  <si>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</si>
  <si>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</si>
  <si>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</si>
  <si>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</si>
  <si>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</si>
  <si>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</si>
  <si>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</si>
  <si>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</si>
  <si>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</si>
  <si>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</si>
  <si>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</si>
  <si>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</si>
  <si>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</si>
  <si>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</si>
  <si>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</si>
  <si>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</si>
  <si>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</si>
  <si>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</si>
  <si>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</si>
  <si>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</si>
  <si>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</si>
  <si>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</si>
  <si>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</si>
  <si>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</si>
  <si>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</si>
  <si>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</si>
  <si>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</si>
  <si>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</si>
  <si>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</si>
  <si>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</si>
  <si>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</si>
  <si>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</si>
  <si>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</si>
  <si>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</si>
  <si>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</si>
  <si>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</si>
  <si>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</si>
  <si>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</si>
  <si>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</si>
  <si>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</si>
  <si>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</si>
  <si>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</si>
  <si>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</si>
  <si>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</si>
  <si>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</si>
  <si>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</si>
  <si>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</si>
  <si>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</si>
  <si>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</si>
  <si>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</si>
  <si>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</si>
  <si>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</si>
  <si>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</si>
  <si>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</si>
  <si>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</si>
  <si>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</si>
  <si>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</si>
  <si>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</si>
  <si>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</si>
  <si>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</si>
  <si>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</si>
  <si>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</si>
  <si>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</si>
  <si>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</si>
  <si>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</si>
  <si>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</si>
  <si>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</si>
  <si>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</si>
  <si>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</si>
  <si>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</si>
  <si>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</si>
  <si>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</si>
  <si>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</si>
  <si>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</si>
  <si>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</si>
  <si>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</si>
  <si>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</si>
  <si>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</si>
  <si>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</si>
  <si>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</si>
  <si>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</si>
  <si>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</si>
  <si>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</si>
  <si>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</si>
  <si>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</si>
  <si>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</si>
  <si>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</si>
  <si>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</si>
  <si>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</si>
  <si>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</si>
  <si>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</si>
  <si>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</si>
  <si>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</si>
  <si>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</si>
  <si>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</si>
  <si>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</si>
  <si>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</si>
  <si>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</si>
  <si>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</si>
  <si>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</si>
  <si>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</si>
  <si>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</si>
  <si>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</si>
  <si>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</si>
  <si>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</si>
  <si>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</si>
  <si>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</si>
  <si>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</si>
  <si>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</si>
  <si>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</si>
  <si>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</si>
  <si>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</si>
  <si>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</si>
  <si>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</si>
  <si>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</si>
  <si>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</si>
  <si>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</si>
  <si>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</si>
  <si>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</si>
  <si>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</si>
  <si>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</si>
  <si>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</si>
  <si>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</si>
  <si>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</si>
  <si>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</si>
  <si>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</si>
  <si>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</si>
  <si>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</si>
  <si>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</si>
  <si>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</si>
  <si>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</si>
  <si>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</si>
  <si>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</si>
  <si>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</si>
  <si>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</si>
  <si>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</si>
  <si>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</si>
  <si>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</si>
  <si>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</si>
  <si>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</si>
  <si>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</si>
  <si>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</si>
  <si>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</si>
  <si>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</si>
  <si>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</si>
  <si>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</si>
  <si>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</si>
  <si>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</si>
  <si>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</si>
  <si>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</si>
  <si>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</si>
  <si>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</si>
  <si>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</si>
  <si>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</si>
  <si>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</si>
  <si>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</si>
  <si>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</si>
  <si>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</si>
  <si>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</si>
  <si>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</si>
  <si>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</si>
  <si>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</si>
  <si>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</si>
  <si>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</si>
  <si>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</si>
  <si>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</si>
  <si>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</si>
  <si>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</si>
  <si>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</si>
  <si>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</si>
  <si>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</si>
  <si>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</si>
  <si>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</si>
  <si>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</si>
  <si>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</si>
  <si>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</si>
  <si>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</si>
  <si>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</si>
  <si>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</si>
  <si>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</si>
  <si>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</si>
  <si>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</si>
  <si>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</si>
  <si>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</si>
  <si>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</si>
  <si>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</si>
  <si>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</si>
  <si>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</si>
  <si>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</si>
  <si>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</si>
  <si>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</si>
  <si>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</si>
  <si>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</si>
  <si>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</si>
  <si>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</si>
  <si>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</si>
  <si>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</si>
  <si>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</si>
  <si>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</si>
  <si>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</si>
  <si>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</si>
  <si>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</si>
  <si>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</si>
  <si>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</si>
  <si>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</si>
  <si>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</si>
  <si>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</si>
  <si>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</si>
  <si>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</si>
  <si>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</si>
  <si>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</si>
  <si>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</si>
  <si>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</si>
  <si>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</si>
  <si>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</si>
  <si>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</si>
  <si>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</si>
  <si>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</si>
  <si>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</si>
  <si>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</si>
  <si>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</si>
  <si>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</si>
  <si>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</si>
  <si>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</si>
  <si>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</si>
  <si>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</si>
  <si>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</si>
  <si>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</si>
  <si>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</si>
  <si>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</si>
  <si>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</si>
  <si>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</si>
  <si>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</si>
  <si>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</si>
  <si>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</si>
  <si>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</si>
  <si>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</si>
  <si>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</si>
  <si>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</si>
  <si>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</si>
  <si>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</si>
  <si>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</si>
  <si>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</si>
  <si>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</si>
  <si>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</si>
  <si>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</si>
  <si>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</si>
  <si>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</si>
  <si>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</si>
  <si>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</si>
  <si>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</si>
  <si>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</si>
  <si>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</si>
  <si>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</si>
  <si>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</si>
  <si>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</si>
  <si>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</si>
  <si>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</si>
  <si>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</si>
  <si>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</si>
  <si>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</si>
  <si>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</si>
  <si>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</si>
  <si>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</si>
  <si>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</si>
  <si>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</si>
  <si>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</si>
  <si>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</si>
  <si>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</si>
  <si>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</si>
  <si>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</si>
  <si>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</si>
  <si>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</si>
  <si>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</si>
  <si>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</si>
  <si>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</si>
  <si>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</si>
  <si>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</si>
  <si>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</si>
  <si>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</si>
  <si>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</si>
  <si>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</si>
  <si>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</si>
  <si>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</si>
  <si>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</si>
  <si>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</si>
  <si>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</si>
  <si>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</si>
  <si>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</si>
  <si>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</si>
  <si>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</si>
  <si>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</si>
  <si>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</si>
  <si>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</si>
  <si>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</si>
  <si>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</si>
  <si>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</si>
  <si>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</si>
  <si>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</si>
  <si>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</si>
  <si>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</si>
  <si>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</si>
  <si>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</si>
  <si>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</si>
  <si>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</si>
  <si>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</si>
  <si>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</si>
  <si>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</si>
  <si>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</si>
  <si>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</si>
  <si>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</si>
  <si>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</si>
  <si>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</si>
  <si>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</si>
  <si>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</si>
  <si>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</si>
  <si>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</si>
  <si>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</si>
  <si>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</si>
  <si>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</si>
  <si>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</si>
  <si>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</si>
  <si>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</si>
  <si>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</si>
  <si>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</si>
  <si>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</si>
  <si>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</si>
  <si>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</si>
  <si>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</si>
  <si>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</si>
  <si>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</si>
  <si>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</si>
  <si>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</si>
  <si>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</si>
  <si>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</si>
  <si>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</si>
  <si>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</si>
  <si>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</si>
  <si>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</si>
  <si>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</si>
  <si>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</si>
  <si>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</si>
  <si>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</si>
  <si>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</si>
  <si>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</si>
  <si>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</si>
  <si>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</si>
  <si>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</si>
  <si>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</si>
  <si>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</si>
  <si>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</si>
  <si>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</si>
  <si>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</si>
  <si>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</si>
  <si>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</si>
  <si>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</si>
  <si>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</si>
  <si>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</si>
  <si>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</si>
  <si>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</si>
  <si>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</si>
  <si>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</si>
  <si>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</si>
  <si>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</si>
  <si>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</si>
  <si>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</si>
  <si>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</si>
  <si>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</si>
  <si>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</si>
  <si>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</si>
  <si>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</si>
  <si>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</si>
  <si>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</si>
  <si>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</si>
  <si>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</si>
  <si>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</si>
  <si>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</si>
  <si>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</si>
  <si>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</si>
  <si>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</si>
  <si>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</si>
  <si>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</si>
  <si>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</si>
  <si>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</si>
  <si>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</si>
  <si>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</si>
  <si>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</si>
  <si>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</si>
  <si>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</si>
  <si>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</si>
  <si>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</si>
  <si>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</si>
  <si>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</si>
  <si>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</si>
  <si>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</si>
  <si>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</si>
  <si>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</si>
  <si>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</si>
  <si>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</si>
  <si>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</si>
  <si>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</si>
  <si>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</si>
  <si>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</si>
  <si>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</si>
  <si>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</si>
  <si>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</si>
  <si>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</si>
  <si>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</si>
  <si>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</si>
  <si>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</si>
  <si>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</si>
  <si>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</si>
  <si>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</si>
  <si>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</si>
  <si>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</si>
  <si>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</si>
  <si>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</si>
  <si>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</si>
  <si>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</si>
  <si>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</si>
  <si>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</si>
  <si>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</si>
  <si>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</si>
  <si>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</si>
  <si>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</si>
  <si>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</si>
  <si>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</si>
  <si>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</si>
  <si>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</si>
  <si>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</si>
  <si>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</si>
  <si>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</si>
  <si>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</si>
  <si>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</si>
  <si>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</si>
  <si>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</si>
  <si>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</si>
  <si>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</si>
  <si>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</si>
  <si>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</si>
  <si>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</si>
  <si>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</si>
  <si>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</si>
  <si>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</si>
  <si>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</si>
  <si>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</si>
  <si>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</si>
  <si>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</si>
  <si>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</si>
  <si>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</si>
  <si>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</si>
  <si>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</si>
  <si>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</si>
  <si>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</si>
  <si>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</si>
  <si>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</si>
  <si>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</si>
  <si>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</si>
  <si>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</si>
  <si>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</si>
  <si>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</si>
  <si>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</si>
  <si>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</si>
  <si>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</si>
  <si>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</si>
  <si>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</si>
  <si>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</si>
  <si>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</si>
  <si>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</si>
  <si>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</si>
  <si>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</si>
  <si>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</si>
  <si>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</si>
  <si>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</si>
  <si>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</si>
  <si>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</si>
  <si>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</si>
  <si>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</si>
  <si>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</si>
  <si>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</si>
  <si>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</si>
  <si>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</si>
  <si>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</si>
  <si>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</si>
  <si>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</si>
  <si>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</si>
  <si>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</si>
  <si>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</si>
  <si>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</si>
  <si>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</si>
  <si>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</si>
  <si>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</si>
  <si>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</si>
  <si>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</si>
  <si>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</si>
  <si>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</si>
  <si>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</si>
  <si>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</si>
  <si>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</si>
  <si>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</si>
  <si>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</si>
  <si>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</si>
  <si>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</si>
  <si>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</si>
  <si>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</si>
  <si>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</si>
  <si>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</si>
  <si>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</si>
  <si>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</si>
  <si>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</si>
  <si>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</si>
  <si>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</si>
  <si>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</si>
  <si>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</si>
  <si>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</si>
  <si>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</si>
  <si>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</si>
  <si>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</si>
  <si>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</si>
  <si>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</si>
  <si>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</si>
  <si>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</si>
  <si>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</si>
  <si>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</si>
  <si>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</si>
  <si>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</si>
  <si>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</si>
  <si>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</si>
  <si>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</si>
  <si>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</si>
  <si>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</si>
  <si>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</si>
  <si>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</si>
  <si>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</si>
  <si>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</si>
  <si>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</si>
  <si>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</si>
  <si>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</si>
  <si>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</si>
  <si>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</si>
  <si>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</si>
  <si>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</si>
  <si>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</si>
  <si>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</si>
  <si>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</si>
  <si>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</si>
  <si>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</si>
  <si>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</si>
  <si>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</si>
  <si>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</si>
  <si>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</si>
  <si>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</si>
  <si>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</si>
  <si>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</si>
  <si>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</si>
  <si>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</si>
  <si>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</si>
  <si>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</si>
  <si>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</si>
  <si>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</si>
  <si>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</si>
  <si>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</si>
  <si>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</si>
  <si>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</si>
  <si>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</si>
  <si>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</si>
  <si>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</si>
  <si>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</si>
  <si>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</si>
  <si>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</si>
  <si>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</si>
  <si>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</si>
  <si>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</si>
  <si>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</si>
  <si>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</si>
  <si>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</si>
  <si>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</si>
  <si>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</si>
  <si>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</si>
  <si>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</si>
  <si>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</si>
  <si>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</si>
  <si>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</si>
  <si>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</si>
  <si>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</si>
  <si>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</si>
  <si>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</si>
  <si>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</si>
  <si>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</si>
  <si>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</si>
  <si>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</si>
  <si>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</si>
  <si>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</si>
  <si>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</si>
  <si>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</si>
  <si>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</si>
  <si>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</si>
  <si>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</si>
  <si>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</si>
  <si>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</si>
  <si>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</si>
  <si>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</si>
  <si>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</si>
  <si>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</si>
  <si>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</si>
  <si>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</si>
  <si>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</si>
  <si>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</si>
  <si>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</si>
  <si>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</si>
  <si>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</si>
  <si>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</si>
  <si>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</si>
  <si>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</si>
  <si>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</si>
  <si>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</si>
  <si>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</si>
  <si>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</si>
  <si>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</si>
  <si>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</si>
  <si>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</si>
  <si>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</si>
  <si>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</si>
  <si>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</si>
  <si>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</si>
  <si>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</si>
  <si>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</si>
  <si>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</si>
  <si>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</si>
  <si>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</si>
  <si>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</si>
  <si>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</si>
  <si>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</si>
  <si>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</si>
  <si>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</si>
  <si>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</si>
  <si>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</si>
  <si>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</si>
  <si>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</si>
  <si>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</si>
  <si>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</si>
  <si>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</si>
  <si>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</si>
  <si>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</si>
  <si>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</si>
  <si>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</si>
  <si>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</si>
  <si>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</si>
  <si>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</si>
  <si>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</si>
  <si>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</si>
  <si>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</si>
  <si>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</si>
  <si>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</si>
  <si>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</si>
  <si>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</si>
  <si>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</si>
  <si>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</si>
  <si>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</si>
  <si>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</si>
  <si>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</si>
  <si>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</si>
  <si>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</si>
  <si>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</si>
  <si>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</si>
  <si>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</si>
  <si>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</si>
  <si>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</si>
  <si>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</si>
  <si>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</si>
  <si>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</si>
  <si>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</si>
  <si>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</si>
  <si>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</si>
  <si>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</si>
  <si>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</si>
  <si>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</si>
  <si>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</si>
  <si>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</si>
  <si>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</si>
  <si>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</si>
  <si>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</si>
  <si>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</si>
  <si>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</si>
  <si>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</si>
  <si>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</si>
  <si>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</si>
  <si>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</si>
  <si>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</si>
  <si>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</si>
  <si>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</si>
  <si>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</si>
  <si>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</si>
  <si>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</si>
  <si>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</si>
  <si>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</si>
  <si>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</si>
  <si>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</si>
  <si>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</si>
  <si>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</si>
  <si>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</si>
  <si>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</si>
  <si>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</si>
  <si>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</si>
  <si>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</si>
  <si>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</si>
  <si>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</si>
  <si>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</si>
  <si>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</si>
  <si>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</si>
  <si>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</si>
  <si>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</si>
  <si>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</si>
  <si>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</si>
  <si>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</si>
  <si>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</si>
  <si>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</si>
  <si>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</si>
  <si>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</si>
  <si>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</si>
  <si>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</si>
  <si>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</si>
  <si>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</si>
  <si>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</si>
  <si>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</si>
  <si>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</si>
  <si>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</si>
  <si>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</si>
  <si>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</si>
  <si>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</si>
  <si>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</si>
  <si>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</si>
  <si>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</si>
  <si>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</si>
  <si>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</si>
  <si>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</si>
  <si>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</si>
  <si>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</si>
  <si>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</si>
  <si>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</si>
  <si>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</si>
  <si>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</si>
  <si>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</si>
  <si>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</si>
  <si>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</si>
  <si>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</si>
  <si>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</si>
  <si>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</si>
  <si>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</si>
  <si>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</si>
  <si>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</si>
  <si>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</si>
  <si>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</si>
  <si>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</si>
  <si>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</si>
  <si>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</si>
  <si>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</si>
  <si>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</si>
  <si>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</si>
  <si>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</si>
  <si>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</si>
  <si>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</si>
  <si>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</si>
  <si>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</si>
  <si>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</si>
  <si>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</si>
  <si>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</si>
  <si>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</si>
  <si>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</si>
  <si>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</si>
  <si>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</si>
  <si>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</si>
  <si>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</si>
  <si>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</si>
  <si>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</si>
  <si>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</si>
  <si>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</si>
  <si>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</si>
  <si>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</si>
  <si>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</si>
  <si>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</si>
  <si>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</si>
  <si>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</si>
  <si>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</si>
  <si>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</si>
  <si>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</si>
  <si>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</si>
  <si>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</si>
  <si>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</si>
  <si>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</si>
  <si>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</si>
  <si>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</si>
  <si>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</si>
  <si>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</si>
  <si>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</si>
  <si>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</si>
  <si>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</si>
  <si>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</si>
  <si>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</si>
  <si>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</si>
  <si>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</si>
  <si>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</si>
  <si>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</si>
  <si>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</si>
  <si>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</si>
  <si>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</si>
  <si>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</si>
  <si>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</si>
  <si>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</si>
  <si>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</si>
  <si>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</si>
  <si>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</si>
  <si>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</si>
  <si>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</si>
  <si>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</si>
  <si>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</si>
  <si>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</si>
  <si>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</si>
  <si>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</si>
  <si>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</si>
  <si>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</si>
  <si>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</si>
  <si>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</si>
  <si>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</si>
  <si>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</si>
  <si>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</si>
  <si>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</si>
  <si>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</si>
  <si>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</si>
  <si>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</si>
  <si>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</si>
  <si>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</si>
  <si>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</si>
  <si>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</si>
  <si>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</si>
  <si>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</si>
  <si>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</si>
  <si>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</si>
  <si>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</si>
  <si>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</si>
  <si>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</si>
  <si>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</si>
  <si>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</si>
  <si>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</si>
  <si>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</si>
  <si>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</si>
  <si>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</si>
  <si>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</si>
  <si>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</si>
  <si>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</si>
  <si>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</si>
  <si>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</si>
  <si>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</si>
  <si>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</si>
  <si>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</si>
  <si>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</si>
  <si>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</si>
  <si>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</si>
  <si>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</si>
  <si>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</si>
  <si>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</si>
  <si>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</si>
  <si>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</si>
  <si>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</si>
  <si>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</si>
  <si>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</si>
  <si>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</si>
  <si>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</si>
  <si>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</si>
  <si>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</si>
  <si>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</si>
  <si>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</si>
  <si>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</si>
  <si>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</si>
  <si>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</si>
  <si>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</si>
  <si>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</si>
  <si>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</si>
  <si>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</si>
  <si>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</si>
  <si>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</si>
  <si>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</si>
  <si>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</si>
  <si>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</si>
  <si>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</si>
  <si>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</si>
  <si>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</si>
  <si>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</si>
  <si>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</si>
  <si>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</si>
  <si>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</si>
  <si>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</si>
  <si>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</si>
  <si>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</si>
  <si>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</si>
  <si>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</si>
  <si>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</si>
  <si>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</si>
  <si>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</si>
  <si>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</si>
  <si>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</si>
  <si>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</si>
  <si>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</si>
  <si>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</si>
  <si>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</si>
  <si>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</si>
  <si>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</si>
  <si>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</si>
  <si>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</si>
  <si>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</si>
  <si>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</si>
  <si>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</si>
  <si>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</si>
  <si>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</si>
  <si>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</si>
  <si>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</si>
  <si>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</si>
  <si>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</si>
  <si>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</si>
  <si>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</si>
  <si>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</si>
  <si>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</si>
  <si>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</si>
  <si>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</si>
  <si>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</si>
  <si>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</si>
  <si>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</si>
  <si>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</si>
  <si>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</si>
  <si>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</si>
  <si>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</si>
  <si>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</si>
  <si>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</si>
  <si>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</si>
  <si>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</si>
  <si>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</si>
  <si>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</si>
  <si>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</si>
  <si>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</si>
  <si>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</si>
  <si>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</si>
  <si>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</si>
  <si>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</si>
  <si>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</si>
  <si>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</si>
  <si>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</si>
  <si>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</si>
  <si>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</si>
  <si>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</si>
  <si>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</si>
  <si>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</si>
  <si>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</si>
  <si>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</si>
  <si>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</si>
  <si>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</si>
  <si>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</si>
  <si>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</si>
  <si>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</si>
  <si>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</si>
  <si>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</si>
  <si>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</si>
  <si>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</si>
  <si>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</si>
  <si>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</si>
  <si>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</si>
  <si>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</si>
  <si>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</si>
  <si>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</si>
  <si>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</si>
  <si>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</si>
  <si>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</si>
  <si>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</si>
  <si>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</si>
  <si>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</si>
  <si>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</si>
  <si>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</si>
  <si>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</si>
  <si>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</si>
  <si>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</si>
  <si>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</si>
  <si>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</si>
  <si>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</si>
  <si>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</si>
  <si>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</si>
  <si>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</si>
  <si>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</si>
  <si>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</si>
  <si>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</si>
  <si>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</si>
  <si>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</si>
  <si>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</si>
  <si>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</si>
  <si>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</si>
  <si>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</si>
  <si>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</si>
  <si>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</si>
  <si>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</si>
  <si>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</si>
  <si>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</si>
  <si>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</si>
  <si>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</si>
  <si>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</si>
  <si>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</si>
  <si>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</si>
  <si>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</si>
  <si>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</si>
  <si>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</si>
  <si>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</si>
  <si>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</si>
  <si>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</si>
  <si>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</si>
  <si>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</si>
  <si>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</si>
  <si>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</si>
  <si>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</si>
  <si>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</si>
  <si>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</si>
  <si>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</si>
  <si>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</si>
  <si>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</si>
  <si>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</si>
  <si>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</si>
  <si>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</si>
  <si>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</si>
  <si>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</si>
  <si>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</si>
  <si>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</si>
  <si>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</si>
  <si>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</si>
  <si>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</si>
  <si>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</si>
  <si>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</si>
  <si>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</si>
  <si>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</si>
  <si>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</si>
  <si>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</si>
  <si>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</si>
  <si>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</si>
  <si>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</si>
  <si>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</si>
  <si>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</si>
  <si>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</si>
  <si>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</si>
  <si>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</si>
  <si>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</si>
  <si>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</si>
  <si>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</si>
  <si>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</si>
  <si>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</si>
  <si>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</si>
  <si>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</si>
  <si>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</si>
  <si>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</si>
  <si>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</si>
  <si>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</si>
  <si>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</si>
  <si>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</si>
  <si>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</si>
  <si>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</si>
  <si>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</si>
  <si>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</si>
  <si>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</si>
  <si>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</si>
  <si>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</si>
  <si>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</si>
  <si>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</si>
  <si>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</si>
  <si>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</si>
  <si>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</si>
  <si>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</si>
  <si>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</si>
  <si>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</si>
  <si>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</si>
  <si>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</si>
  <si>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</si>
  <si>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</si>
  <si>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</si>
  <si>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</si>
  <si>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</si>
  <si>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</si>
  <si>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</si>
  <si>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</si>
  <si>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</si>
  <si>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</si>
  <si>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</si>
  <si>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</si>
  <si>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</si>
  <si>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</si>
  <si>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</si>
  <si>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</si>
  <si>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</si>
  <si>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</si>
  <si>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</si>
  <si>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</si>
  <si>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</si>
  <si>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</si>
  <si>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</si>
  <si>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</si>
  <si>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</si>
  <si>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</si>
  <si>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</si>
  <si>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</si>
  <si>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</si>
  <si>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</si>
  <si>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</si>
  <si>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</si>
  <si>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</si>
  <si>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</si>
  <si>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</si>
  <si>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</si>
  <si>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</si>
  <si>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</si>
  <si>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</si>
  <si>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</si>
  <si>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</si>
  <si>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</si>
  <si>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</si>
  <si>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</si>
  <si>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</si>
  <si>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</si>
  <si>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</si>
  <si>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</si>
  <si>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</si>
  <si>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</si>
  <si>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</si>
  <si>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</si>
  <si>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</si>
  <si>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</si>
  <si>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</si>
  <si>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</si>
  <si>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</si>
  <si>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</si>
  <si>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</si>
  <si>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</si>
  <si>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</si>
  <si>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</si>
  <si>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</si>
  <si>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</si>
  <si>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</si>
  <si>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</si>
  <si>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</si>
  <si>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</si>
  <si>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</si>
  <si>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</si>
  <si>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</si>
  <si>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</si>
  <si>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</si>
  <si>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</si>
  <si>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</si>
  <si>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</si>
  <si>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</si>
  <si>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</si>
  <si>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</si>
  <si>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</si>
  <si>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</si>
  <si>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</si>
  <si>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</si>
  <si>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</si>
  <si>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</si>
  <si>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</si>
  <si>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</si>
  <si>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</si>
  <si>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</si>
  <si>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</si>
  <si>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</si>
  <si>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</si>
  <si>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</si>
  <si>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</si>
  <si>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</si>
  <si>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</si>
  <si>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</si>
  <si>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</si>
  <si>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</si>
  <si>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</si>
  <si>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</si>
  <si>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</si>
  <si>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</si>
  <si>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</si>
  <si>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</si>
  <si>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</si>
  <si>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</si>
  <si>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</si>
  <si>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</si>
  <si>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</si>
  <si>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</si>
  <si>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</si>
  <si>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</si>
  <si>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</si>
  <si>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</si>
  <si>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</si>
  <si>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</si>
  <si>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</si>
  <si>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</si>
  <si>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</si>
  <si>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</si>
  <si>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</si>
  <si>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</si>
  <si>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</si>
  <si>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</si>
  <si>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</si>
  <si>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</si>
  <si>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</si>
  <si>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</si>
  <si>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</si>
  <si>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</si>
  <si>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</si>
  <si>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</si>
  <si>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</si>
  <si>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</si>
  <si>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</si>
  <si>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</si>
  <si>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</si>
  <si>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</si>
  <si>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</si>
  <si>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</si>
  <si>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</si>
  <si>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</si>
  <si>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</si>
  <si>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</si>
  <si>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</si>
  <si>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</si>
  <si>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</si>
  <si>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</si>
  <si>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</si>
  <si>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</si>
  <si>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</si>
  <si>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</si>
  <si>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</si>
  <si>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</si>
  <si>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</si>
  <si>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</si>
  <si>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</si>
  <si>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</si>
  <si>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</si>
  <si>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</si>
  <si>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</si>
  <si>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</si>
  <si>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</si>
  <si>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</si>
  <si>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</si>
  <si>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</si>
  <si>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</si>
  <si>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</si>
  <si>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</si>
  <si>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</si>
  <si>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</si>
  <si>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</si>
  <si>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</si>
  <si>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</si>
  <si>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</si>
  <si>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</si>
  <si>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</si>
  <si>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</si>
  <si>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</si>
  <si>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</si>
  <si>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</si>
  <si>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</si>
  <si>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</si>
  <si>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</si>
  <si>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</si>
  <si>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</si>
  <si>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</si>
  <si>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</si>
  <si>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</si>
  <si>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</si>
  <si>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</si>
  <si>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</si>
  <si>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</si>
  <si>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</si>
  <si>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</si>
  <si>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</si>
  <si>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</si>
  <si>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</si>
  <si>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</si>
  <si>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</si>
  <si>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</si>
  <si>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</si>
  <si>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</si>
  <si>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</si>
  <si>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</si>
  <si>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</si>
  <si>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</si>
  <si>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</si>
  <si>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</si>
  <si>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</si>
  <si>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</si>
  <si>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</si>
  <si>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</si>
  <si>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</si>
  <si>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</si>
  <si>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</si>
  <si>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</si>
  <si>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</si>
  <si>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</si>
  <si>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</si>
  <si>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</si>
  <si>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</si>
  <si>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</si>
  <si>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</si>
  <si>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</si>
  <si>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</si>
  <si>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</si>
  <si>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</si>
  <si>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</si>
  <si>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</si>
  <si>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</si>
  <si>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</si>
  <si>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</si>
  <si>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</si>
  <si>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</si>
  <si>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</si>
  <si>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</si>
  <si>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</si>
  <si>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</si>
  <si>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</si>
  <si>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</si>
  <si>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</si>
  <si>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</si>
  <si>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</si>
  <si>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</si>
  <si>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</si>
  <si>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</si>
  <si>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</si>
  <si>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</si>
  <si>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</si>
  <si>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</si>
  <si>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</si>
  <si>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</si>
  <si>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</si>
  <si>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</si>
  <si>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</si>
  <si>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</si>
  <si>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</si>
  <si>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</si>
  <si>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</si>
  <si>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</si>
  <si>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</si>
  <si>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</si>
  <si>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</si>
  <si>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</si>
  <si>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</si>
  <si>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</si>
  <si>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</si>
  <si>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</si>
  <si>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</si>
  <si>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</si>
  <si>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</si>
  <si>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</si>
  <si>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</si>
  <si>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</si>
  <si>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</si>
  <si>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</si>
  <si>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</si>
  <si>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</si>
  <si>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</si>
  <si>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</si>
  <si>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</si>
  <si>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</si>
  <si>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</si>
  <si>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</si>
  <si>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</si>
  <si>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</si>
  <si>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</si>
  <si>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</si>
  <si>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</si>
  <si>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</si>
  <si>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</si>
  <si>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</si>
  <si>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</si>
  <si>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</si>
  <si>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</si>
  <si>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</si>
  <si>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</si>
  <si>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</si>
  <si>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</si>
  <si>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</si>
  <si>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</si>
  <si>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</si>
  <si>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</si>
  <si>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</si>
  <si>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</si>
  <si>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</si>
  <si>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</si>
  <si>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</si>
  <si>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</si>
  <si>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</si>
  <si>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</si>
  <si>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</si>
  <si>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</si>
  <si>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</si>
  <si>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</si>
  <si>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</si>
  <si>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</si>
  <si>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</si>
  <si>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</si>
  <si>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</si>
  <si>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</si>
  <si>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</si>
  <si>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</si>
  <si>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</si>
  <si>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</si>
  <si>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</si>
  <si>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</si>
  <si>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</si>
  <si>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</si>
  <si>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</si>
  <si>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</si>
  <si>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</si>
  <si>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</si>
  <si>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</si>
  <si>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</si>
  <si>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</si>
  <si>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</si>
  <si>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</si>
  <si>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</si>
  <si>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</si>
  <si>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</si>
  <si>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</si>
  <si>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</si>
  <si>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</si>
  <si>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</si>
  <si>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</si>
  <si>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</si>
  <si>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</si>
  <si>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</si>
  <si>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</si>
  <si>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</si>
  <si>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</si>
  <si>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</si>
  <si>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</si>
  <si>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</si>
  <si>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</si>
  <si>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</si>
  <si>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</si>
  <si>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</si>
  <si>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</si>
  <si>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</si>
  <si>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</si>
  <si>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</si>
  <si>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</si>
  <si>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</si>
  <si>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</si>
  <si>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</si>
  <si>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</si>
  <si>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</si>
  <si>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</si>
  <si>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</si>
  <si>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</si>
  <si>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</si>
  <si>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</si>
  <si>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</si>
  <si>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</si>
  <si>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</si>
  <si>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</si>
  <si>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</si>
  <si>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</si>
  <si>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</si>
  <si>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</si>
  <si>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</si>
  <si>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</si>
  <si>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</si>
  <si>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</si>
  <si>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</si>
  <si>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</si>
  <si>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</si>
  <si>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</si>
  <si>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</si>
  <si>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</si>
  <si>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</si>
  <si>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</si>
  <si>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</si>
  <si>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</si>
  <si>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</si>
  <si>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</si>
  <si>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</si>
  <si>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</si>
  <si>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</si>
  <si>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</si>
  <si>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</si>
  <si>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</si>
  <si>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</si>
  <si>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</si>
  <si>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</si>
  <si>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</si>
  <si>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</si>
  <si>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</si>
  <si>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</si>
  <si>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</si>
  <si>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</si>
  <si>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</si>
  <si>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</si>
  <si>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</si>
  <si>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</si>
  <si>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</si>
  <si>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</si>
  <si>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</si>
  <si>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</si>
  <si>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</si>
  <si>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</si>
  <si>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</si>
  <si>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</si>
  <si>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</si>
  <si>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</si>
  <si>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</si>
  <si>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</si>
  <si>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</si>
  <si>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</si>
  <si>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</si>
  <si>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</si>
  <si>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</si>
  <si>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</si>
  <si>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</si>
  <si>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</si>
  <si>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</si>
  <si>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</si>
  <si>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</si>
  <si>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</si>
  <si>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</si>
  <si>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</si>
  <si>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</si>
  <si>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</si>
  <si>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</si>
  <si>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</si>
  <si>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</si>
  <si>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</si>
  <si>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</si>
  <si>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</si>
  <si>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</si>
  <si>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</si>
  <si>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</si>
  <si>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</si>
  <si>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</si>
  <si>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</si>
  <si>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</si>
  <si>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</si>
  <si>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</si>
  <si>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</si>
  <si>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</si>
  <si>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</si>
  <si>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</si>
  <si>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</si>
  <si>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</si>
  <si>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</si>
  <si>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</si>
  <si>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</si>
  <si>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</si>
  <si>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</si>
  <si>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</si>
  <si>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</si>
  <si>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</si>
  <si>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</si>
  <si>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</si>
  <si>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</si>
  <si>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</si>
  <si>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</si>
  <si>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</si>
  <si>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</si>
  <si>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</si>
  <si>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</si>
  <si>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</si>
  <si>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</si>
  <si>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</si>
  <si>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</si>
  <si>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</si>
  <si>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</si>
  <si>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</si>
  <si>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</si>
  <si>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</si>
  <si>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</si>
  <si>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</si>
  <si>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</si>
  <si>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</si>
  <si>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</si>
  <si>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</si>
  <si>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</si>
  <si>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</si>
  <si>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</si>
  <si>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</si>
  <si>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</si>
  <si>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</si>
  <si>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</si>
  <si>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</si>
  <si>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</si>
  <si>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</si>
  <si>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</si>
  <si>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</si>
  <si>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</si>
  <si>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</si>
  <si>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</si>
  <si>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</si>
  <si>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</si>
  <si>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</si>
  <si>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</si>
  <si>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</si>
  <si>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</si>
  <si>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</si>
  <si>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</si>
  <si>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</si>
  <si>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</si>
  <si>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</si>
  <si>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</si>
  <si>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</si>
  <si>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</si>
  <si>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</si>
  <si>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</si>
  <si>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</si>
  <si>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</si>
  <si>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</si>
  <si>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</si>
  <si>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</si>
  <si>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</si>
  <si>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</si>
  <si>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</si>
  <si>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</si>
  <si>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</si>
  <si>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</si>
  <si>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</si>
  <si>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</si>
  <si>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</si>
  <si>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</si>
  <si>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</si>
  <si>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</si>
  <si>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</si>
  <si>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</si>
  <si>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</si>
  <si>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</si>
  <si>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</si>
  <si>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</si>
  <si>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</si>
  <si>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</si>
  <si>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</si>
  <si>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</si>
  <si>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</si>
  <si>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</si>
  <si>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</si>
  <si>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</si>
  <si>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</si>
  <si>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</si>
  <si>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</si>
  <si>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</si>
  <si>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</si>
  <si>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</si>
  <si>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</si>
  <si>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</si>
  <si>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</si>
  <si>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</si>
  <si>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</si>
  <si>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</si>
  <si>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</si>
  <si>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</si>
  <si>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</si>
  <si>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</si>
  <si>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</si>
  <si>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</si>
  <si>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</si>
  <si>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</si>
  <si>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</si>
  <si>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</si>
  <si>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</si>
  <si>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</si>
  <si>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</si>
  <si>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</si>
  <si>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</si>
  <si>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</si>
  <si>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</si>
  <si>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</si>
  <si>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</si>
  <si>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</si>
  <si>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</si>
  <si>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</si>
  <si>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</si>
  <si>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</si>
  <si>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</si>
  <si>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</si>
  <si>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</si>
  <si>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</si>
  <si>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</si>
  <si>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</si>
  <si>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</si>
  <si>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</si>
  <si>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</si>
  <si>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</si>
  <si>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</si>
  <si>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</si>
  <si>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</si>
  <si>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</si>
  <si>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</si>
  <si>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</si>
  <si>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</si>
  <si>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</si>
  <si>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</si>
  <si>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</si>
  <si>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</si>
  <si>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</si>
  <si>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</si>
  <si>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</si>
  <si>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</si>
  <si>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</si>
  <si>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</si>
  <si>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</si>
  <si>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</si>
  <si>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</si>
  <si>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</si>
  <si>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</si>
  <si>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</si>
  <si>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</si>
  <si>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</si>
  <si>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</si>
  <si>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</si>
  <si>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</si>
  <si>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</si>
  <si>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</si>
  <si>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</si>
  <si>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</si>
  <si>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</si>
  <si>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</si>
  <si>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</si>
  <si>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</si>
  <si>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</si>
  <si>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</si>
  <si>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</si>
  <si>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</si>
  <si>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</si>
  <si>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</si>
  <si>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</si>
  <si>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</si>
  <si>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</si>
  <si>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</si>
  <si>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</si>
  <si>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</si>
  <si>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</si>
  <si>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</si>
  <si>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</si>
  <si>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</si>
  <si>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</si>
  <si>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</si>
  <si>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</si>
  <si>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</si>
  <si>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</si>
  <si>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</si>
  <si>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</si>
  <si>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</si>
  <si>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</si>
  <si>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</si>
  <si>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</si>
  <si>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</si>
  <si>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</si>
  <si>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</si>
  <si>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</si>
  <si>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</si>
  <si>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</si>
  <si>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</si>
  <si>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</si>
  <si>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</si>
  <si>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</si>
  <si>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</si>
  <si>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</si>
  <si>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</si>
  <si>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</si>
  <si>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</si>
  <si>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</si>
  <si>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</si>
  <si>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</si>
  <si>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</si>
  <si>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</si>
  <si>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</si>
  <si>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</si>
  <si>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</si>
  <si>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</si>
  <si>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</si>
  <si>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</si>
  <si>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</si>
  <si>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</si>
  <si>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</si>
  <si>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</si>
  <si>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</si>
  <si>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</si>
  <si>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</si>
  <si>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</si>
  <si>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</si>
  <si>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</si>
  <si>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</si>
  <si>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</si>
  <si>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</si>
  <si>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</si>
  <si>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</si>
  <si>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</si>
  <si>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</si>
  <si>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</si>
  <si>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</si>
  <si>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</si>
  <si>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</si>
  <si>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</si>
  <si>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</si>
  <si>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</si>
  <si>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</si>
  <si>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</si>
  <si>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</si>
  <si>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</si>
  <si>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</si>
  <si>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</si>
  <si>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</si>
  <si>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</si>
  <si>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</si>
  <si>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</si>
  <si>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</si>
  <si>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</si>
  <si>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</si>
  <si>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</si>
  <si>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</si>
  <si>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</si>
  <si>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</si>
  <si>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</si>
  <si>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</si>
  <si>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</si>
  <si>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</si>
  <si>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</si>
  <si>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</si>
  <si>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</si>
  <si>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</si>
  <si>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</si>
  <si>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</si>
  <si>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</si>
  <si>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</si>
  <si>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</si>
  <si>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</si>
  <si>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</si>
  <si>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</si>
  <si>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</si>
  <si>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</si>
  <si>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</si>
  <si>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</si>
  <si>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</si>
  <si>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</si>
  <si>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</si>
  <si>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</si>
  <si>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</si>
  <si>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</si>
  <si>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</si>
  <si>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</si>
  <si>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</si>
  <si>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</si>
  <si>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</si>
  <si>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</si>
  <si>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</si>
  <si>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</si>
  <si>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</si>
  <si>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</si>
  <si>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</si>
  <si>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</si>
  <si>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</si>
  <si>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</si>
  <si>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</si>
  <si>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</si>
  <si>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</si>
  <si>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</si>
  <si>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</si>
  <si>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</si>
  <si>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</si>
  <si>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</si>
  <si>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</si>
  <si>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</si>
  <si>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</si>
  <si>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</si>
  <si>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</si>
  <si>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</si>
  <si>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</si>
  <si>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</si>
  <si>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</si>
  <si>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</si>
  <si>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</si>
  <si>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</si>
  <si>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</si>
  <si>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</si>
  <si>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</si>
  <si>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</si>
  <si>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</si>
  <si>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</si>
  <si>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</si>
  <si>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</si>
  <si>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</si>
  <si>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</si>
  <si>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</si>
  <si>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</si>
  <si>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</si>
  <si>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</si>
  <si>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</si>
  <si>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</si>
  <si>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</si>
  <si>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</si>
  <si>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</si>
  <si>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</si>
  <si>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</si>
  <si>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</si>
  <si>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</si>
  <si>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</si>
  <si>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</si>
  <si>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</si>
  <si>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</si>
  <si>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</si>
  <si>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</si>
  <si>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</si>
  <si>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</si>
  <si>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</si>
  <si>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</si>
  <si>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</si>
  <si>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</si>
  <si>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</si>
  <si>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</si>
  <si>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</si>
  <si>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</si>
  <si>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</si>
  <si>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</si>
  <si>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</si>
  <si>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</si>
  <si>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</si>
  <si>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</si>
  <si>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</si>
  <si>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</si>
  <si>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</si>
  <si>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</si>
  <si>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</si>
  <si>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</si>
  <si>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</si>
  <si>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</si>
  <si>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</si>
  <si>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</si>
  <si>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</si>
  <si>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</si>
  <si>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</si>
  <si>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</si>
  <si>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</si>
  <si>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</si>
  <si>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</si>
  <si>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</si>
  <si>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</si>
  <si>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</si>
  <si>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</si>
  <si>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</si>
  <si>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</si>
  <si>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</si>
  <si>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</si>
  <si>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</si>
  <si>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</si>
  <si>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</si>
  <si>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</si>
  <si>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</si>
  <si>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</si>
  <si>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</si>
  <si>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</si>
  <si>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</si>
  <si>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</si>
  <si>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</si>
  <si>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</si>
  <si>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</si>
  <si>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</si>
  <si>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</si>
  <si>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</si>
  <si>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</si>
  <si>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</si>
  <si>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</si>
  <si>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</si>
  <si>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</si>
  <si>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</si>
  <si>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</si>
  <si>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</si>
  <si>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</si>
  <si>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</si>
  <si>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</si>
  <si>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</si>
  <si>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</si>
  <si>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</si>
  <si>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</si>
  <si>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</si>
  <si>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</si>
  <si>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</si>
  <si>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</si>
  <si>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</si>
  <si>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</si>
  <si>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</si>
  <si>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</si>
  <si>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</si>
  <si>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</si>
  <si>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</si>
  <si>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</si>
  <si>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</si>
  <si>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</si>
  <si>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</si>
  <si>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</si>
  <si>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</si>
  <si>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</si>
  <si>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</si>
  <si>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</si>
  <si>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</si>
  <si>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</si>
  <si>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</si>
  <si>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</si>
  <si>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</si>
  <si>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</si>
  <si>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</si>
  <si>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</si>
  <si>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</si>
  <si>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</si>
  <si>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</si>
  <si>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</si>
  <si>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</si>
  <si>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</si>
  <si>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</si>
  <si>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</si>
  <si>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</si>
  <si>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</si>
  <si>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</si>
  <si>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</si>
  <si>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</si>
  <si>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</si>
  <si>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</si>
  <si>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</si>
  <si>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</si>
  <si>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</si>
  <si>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</si>
  <si>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</si>
  <si>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</si>
  <si>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</si>
  <si>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</si>
  <si>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</si>
  <si>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</si>
  <si>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</si>
  <si>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</si>
  <si>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</si>
  <si>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</si>
  <si>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</si>
  <si>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</si>
  <si>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</si>
  <si>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</si>
  <si>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</si>
  <si>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</si>
  <si>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</si>
  <si>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</si>
  <si>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</si>
  <si>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</si>
  <si>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</si>
  <si>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</si>
  <si>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</si>
  <si>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</si>
  <si>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</si>
  <si>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</si>
  <si>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</si>
  <si>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</si>
  <si>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</si>
  <si>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</si>
  <si>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</si>
  <si>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</si>
  <si>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</si>
  <si>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</si>
  <si>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</si>
  <si>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</si>
  <si>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</si>
  <si>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</si>
  <si>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</si>
  <si>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</si>
  <si>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</si>
  <si>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</si>
  <si>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</si>
  <si>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</si>
  <si>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</si>
  <si>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</si>
  <si>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</si>
  <si>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</si>
  <si>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</si>
  <si>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</si>
  <si>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</si>
  <si>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</si>
  <si>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</si>
  <si>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</si>
  <si>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</si>
  <si>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</si>
  <si>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</si>
  <si>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</si>
  <si>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</si>
  <si>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</si>
  <si>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</si>
  <si>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</si>
  <si>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</si>
  <si>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</si>
  <si>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</si>
  <si>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</si>
  <si>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</si>
  <si>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</si>
  <si>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</si>
  <si>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</si>
  <si>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</si>
  <si>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</si>
  <si>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</si>
  <si>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</si>
  <si>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</si>
  <si>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</si>
  <si>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</si>
  <si>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</si>
  <si>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</si>
  <si>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</si>
  <si>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</si>
  <si>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</si>
  <si>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</si>
  <si>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</si>
  <si>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</si>
  <si>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</si>
  <si>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</si>
  <si>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</si>
  <si>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</si>
  <si>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</si>
  <si>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</si>
  <si>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</si>
  <si>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</si>
  <si>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</si>
  <si>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</si>
  <si>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</si>
  <si>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</si>
  <si>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</si>
  <si>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</si>
  <si>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</si>
  <si>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</si>
  <si>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</si>
  <si>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</si>
  <si>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</si>
  <si>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</si>
  <si>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</si>
  <si>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</si>
  <si>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</si>
  <si>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</si>
  <si>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</si>
  <si>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</si>
  <si>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</si>
  <si>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</si>
  <si>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</si>
  <si>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</si>
  <si>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</si>
  <si>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</si>
  <si>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</si>
  <si>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</si>
  <si>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</si>
  <si>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</si>
  <si>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</si>
  <si>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</si>
  <si>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</si>
  <si>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</si>
  <si>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</si>
  <si>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</si>
  <si>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</si>
  <si>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</si>
  <si>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</si>
  <si>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</si>
  <si>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</si>
  <si>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</si>
  <si>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</si>
  <si>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</si>
  <si>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</si>
  <si>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</si>
  <si>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</si>
  <si>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</si>
  <si>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</si>
  <si>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</si>
  <si>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</si>
  <si>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</si>
  <si>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</si>
  <si>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</si>
  <si>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</si>
  <si>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</si>
  <si>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</si>
  <si>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</si>
  <si>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</si>
  <si>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</si>
  <si>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</si>
  <si>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</si>
  <si>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</si>
  <si>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</si>
  <si>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</si>
  <si>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</si>
  <si>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</si>
  <si>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</si>
  <si>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</si>
  <si>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</si>
  <si>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</si>
  <si>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</si>
  <si>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</si>
  <si>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</si>
  <si>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</si>
  <si>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</si>
  <si>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</si>
  <si>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</si>
  <si>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</si>
  <si>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</si>
  <si>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</si>
  <si>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</si>
  <si>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</si>
  <si>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</si>
  <si>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</si>
  <si>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</si>
  <si>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</si>
  <si>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</si>
  <si>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</si>
  <si>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</si>
  <si>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</si>
  <si>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</si>
  <si>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</si>
  <si>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</si>
  <si>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</si>
  <si>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</si>
  <si>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</si>
  <si>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</si>
  <si>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</si>
  <si>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</si>
  <si>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</si>
  <si>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</si>
  <si>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</si>
  <si>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</si>
  <si>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</si>
  <si>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</si>
  <si>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</si>
  <si>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</si>
  <si>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</si>
  <si>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</si>
  <si>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</si>
  <si>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</si>
  <si>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</si>
  <si>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</si>
  <si>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</si>
  <si>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</si>
  <si>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</si>
  <si>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</si>
  <si>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</si>
  <si>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</si>
  <si>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</si>
  <si>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</si>
  <si>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</si>
  <si>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</si>
  <si>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</si>
  <si>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</si>
  <si>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</si>
  <si>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</si>
  <si>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</si>
  <si>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</si>
  <si>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</si>
  <si>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</si>
  <si>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</si>
  <si>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</si>
  <si>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</si>
  <si>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</si>
  <si>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</si>
  <si>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</si>
  <si>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</si>
  <si>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</si>
  <si>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</si>
  <si>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</si>
  <si>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</si>
  <si>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</si>
  <si>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</si>
  <si>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</si>
  <si>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</si>
  <si>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</si>
  <si>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</si>
  <si>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</si>
  <si>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</si>
  <si>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</si>
  <si>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</si>
  <si>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</si>
  <si>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</si>
  <si>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</si>
  <si>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</si>
  <si>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</si>
  <si>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</si>
  <si>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</si>
  <si>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</si>
  <si>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</si>
  <si>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</si>
  <si>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</si>
  <si>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</si>
  <si>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</si>
  <si>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</si>
  <si>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</si>
  <si>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</si>
  <si>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</si>
  <si>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</si>
  <si>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</si>
  <si>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</si>
  <si>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</si>
  <si>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</si>
  <si>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</si>
  <si>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</si>
  <si>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</si>
  <si>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</si>
  <si>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</si>
  <si>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</si>
  <si>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</si>
  <si>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</si>
  <si>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</si>
  <si>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</si>
  <si>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</si>
  <si>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</si>
  <si>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</si>
  <si>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</si>
  <si>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</si>
  <si>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</si>
  <si>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</si>
  <si>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</si>
  <si>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</si>
  <si>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</si>
  <si>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</si>
  <si>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</si>
  <si>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</si>
  <si>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</si>
  <si>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</si>
  <si>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</si>
  <si>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</si>
  <si>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</si>
  <si>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</si>
  <si>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</si>
  <si>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</si>
  <si>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</si>
  <si>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</si>
  <si>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</si>
  <si>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</si>
  <si>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</si>
  <si>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</si>
  <si>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</si>
  <si>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</si>
  <si>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</si>
  <si>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</si>
  <si>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</si>
  <si>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</si>
  <si>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</si>
  <si>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</si>
  <si>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</si>
  <si>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</si>
  <si>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</si>
  <si>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</si>
  <si>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</si>
  <si>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</si>
  <si>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</si>
  <si>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</si>
  <si>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</si>
  <si>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</si>
  <si>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</si>
  <si>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</si>
  <si>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</si>
  <si>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</si>
  <si>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</si>
  <si>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</si>
  <si>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</si>
  <si>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</si>
  <si>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</si>
  <si>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</si>
  <si>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</si>
  <si>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</si>
  <si>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</si>
  <si>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</si>
  <si>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</si>
  <si>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</si>
  <si>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</si>
  <si>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</si>
  <si>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</si>
  <si>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</si>
  <si>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</si>
  <si>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</si>
  <si>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</si>
  <si>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</si>
  <si>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</si>
  <si>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</si>
  <si>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</si>
  <si>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</si>
  <si>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</si>
  <si>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</si>
  <si>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</si>
  <si>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</si>
  <si>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</si>
  <si>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</si>
  <si>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</si>
  <si>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</si>
  <si>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</si>
  <si>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</si>
  <si>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</si>
  <si>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</si>
  <si>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</si>
  <si>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</si>
  <si>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</si>
  <si>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</si>
  <si>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</si>
  <si>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</si>
  <si>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</si>
  <si>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</si>
  <si>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</si>
  <si>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</si>
  <si>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</si>
  <si>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</si>
  <si>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</si>
  <si>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</si>
  <si>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</si>
  <si>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</si>
  <si>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</si>
  <si>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</si>
  <si>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</si>
  <si>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</si>
  <si>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</si>
  <si>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</si>
  <si>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</si>
  <si>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</si>
  <si>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</si>
  <si>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</si>
  <si>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</si>
  <si>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</si>
  <si>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</si>
  <si>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</si>
  <si>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</si>
  <si>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</si>
  <si>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</si>
  <si>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</si>
  <si>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</si>
  <si>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</si>
  <si>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</si>
  <si>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</si>
  <si>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</si>
  <si>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</si>
  <si>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</si>
  <si>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</si>
  <si>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</si>
  <si>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</si>
  <si>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</si>
  <si>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</si>
  <si>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</si>
  <si>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</si>
  <si>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</si>
  <si>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</si>
  <si>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</si>
  <si>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</si>
  <si>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</si>
  <si>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</si>
  <si>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</si>
  <si>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</si>
  <si>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</si>
  <si>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</si>
  <si>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</si>
  <si>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</si>
  <si>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</si>
  <si>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</si>
  <si>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</si>
  <si>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</si>
  <si>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</si>
  <si>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</si>
  <si>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</si>
  <si>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</si>
  <si>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</si>
  <si>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</si>
  <si>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</si>
  <si>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</si>
  <si>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</si>
  <si>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</si>
  <si>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</si>
  <si>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</si>
  <si>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</si>
  <si>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</si>
  <si>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</si>
  <si>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</si>
  <si>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</si>
  <si>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</si>
  <si>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</si>
  <si>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</si>
  <si>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</si>
  <si>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</si>
  <si>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</si>
  <si>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</si>
  <si>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</si>
  <si>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</si>
  <si>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</si>
  <si>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</si>
  <si>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</si>
  <si>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</si>
  <si>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</si>
  <si>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</si>
  <si>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</si>
  <si>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</si>
  <si>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</si>
  <si>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</si>
  <si>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</si>
  <si>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</si>
  <si>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</si>
  <si>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</si>
  <si>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</si>
  <si>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</si>
  <si>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</si>
  <si>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</si>
  <si>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</si>
  <si>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</si>
  <si>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</si>
  <si>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</si>
  <si>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</si>
  <si>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</si>
  <si>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</si>
  <si>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</si>
  <si>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</si>
  <si>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</si>
  <si>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</si>
  <si>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</si>
  <si>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</si>
  <si>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</si>
  <si>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</si>
  <si>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</si>
  <si>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</si>
  <si>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</si>
  <si>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</si>
  <si>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</si>
  <si>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</si>
  <si>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</si>
  <si>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</si>
  <si>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</si>
  <si>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</si>
  <si>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</si>
  <si>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</si>
  <si>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</si>
  <si>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</si>
  <si>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</si>
  <si>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</si>
  <si>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</si>
  <si>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</si>
  <si>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</si>
  <si>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</si>
  <si>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</si>
  <si>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</si>
  <si>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</si>
  <si>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</si>
  <si>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</si>
  <si>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</si>
  <si>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</si>
  <si>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</si>
  <si>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</si>
  <si>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</si>
  <si>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</si>
  <si>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</si>
  <si>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</si>
  <si>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</si>
  <si>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</si>
  <si>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</si>
  <si>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</si>
  <si>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</si>
  <si>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</si>
  <si>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</si>
  <si>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</si>
  <si>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</si>
  <si>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</si>
  <si>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</si>
  <si>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</si>
  <si>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</si>
  <si>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</si>
  <si>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</si>
  <si>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</si>
  <si>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</si>
  <si>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</si>
  <si>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</si>
  <si>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</si>
  <si>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</si>
  <si>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</si>
  <si>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</si>
  <si>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</si>
  <si>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</si>
  <si>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</si>
  <si>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</si>
  <si>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</si>
  <si>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</si>
  <si>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</si>
  <si>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</si>
  <si>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</si>
  <si>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</si>
  <si>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</si>
  <si>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</si>
  <si>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</si>
  <si>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</si>
  <si>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</si>
  <si>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</si>
  <si>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</si>
  <si>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</si>
  <si>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</si>
  <si>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</si>
  <si>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</si>
  <si>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</si>
  <si>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</si>
  <si>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</si>
  <si>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</si>
  <si>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</si>
  <si>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</si>
  <si>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</si>
  <si>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</si>
  <si>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</si>
  <si>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</si>
  <si>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</si>
  <si>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</si>
  <si>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</si>
  <si>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</si>
  <si>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</si>
  <si>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</si>
  <si>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</si>
  <si>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</si>
  <si>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</si>
  <si>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</si>
  <si>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</si>
  <si>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</si>
  <si>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</si>
  <si>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</si>
  <si>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</si>
  <si>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</si>
  <si>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</si>
  <si>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</si>
  <si>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</si>
  <si>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</si>
  <si>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</si>
  <si>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</si>
  <si>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</si>
  <si>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</si>
  <si>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</si>
  <si>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</si>
  <si>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</si>
  <si>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</si>
  <si>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</si>
  <si>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</si>
  <si>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</si>
  <si>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</si>
  <si>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</si>
  <si>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</si>
  <si>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</si>
  <si>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</si>
  <si>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</si>
  <si>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</si>
  <si>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</si>
  <si>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</si>
  <si>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</si>
  <si>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</si>
  <si>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</si>
  <si>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</si>
  <si>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</si>
  <si>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</si>
  <si>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</si>
  <si>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</si>
  <si>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</si>
  <si>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</si>
  <si>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</si>
  <si>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</si>
  <si>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</si>
  <si>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</si>
  <si>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</si>
  <si>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</si>
  <si>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</si>
  <si>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</si>
  <si>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</si>
  <si>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</si>
  <si>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</si>
  <si>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</si>
  <si>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</si>
  <si>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</si>
  <si>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</si>
  <si>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</si>
  <si>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</si>
  <si>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</si>
  <si>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</si>
  <si>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</si>
  <si>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</si>
  <si>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</si>
  <si>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</si>
  <si>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</si>
  <si>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</si>
  <si>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</si>
  <si>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</si>
  <si>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</si>
  <si>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</si>
  <si>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</si>
  <si>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</si>
  <si>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</si>
  <si>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</si>
  <si>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</si>
  <si>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</si>
  <si>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</si>
  <si>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</si>
  <si>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</si>
  <si>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</si>
  <si>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</si>
  <si>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</si>
  <si>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</si>
  <si>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</si>
  <si>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</si>
  <si>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</si>
  <si>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</si>
  <si>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</si>
  <si>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</si>
  <si>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</si>
  <si>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</si>
  <si>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</si>
  <si>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</si>
  <si>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</si>
  <si>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</si>
  <si>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</si>
  <si>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</si>
  <si>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</si>
  <si>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</si>
  <si>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</si>
  <si>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</si>
  <si>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</si>
  <si>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</si>
  <si>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</si>
  <si>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</si>
  <si>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</si>
  <si>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</si>
  <si>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</si>
  <si>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</si>
  <si>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</si>
  <si>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</si>
  <si>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</si>
  <si>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</si>
  <si>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</si>
  <si>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</si>
  <si>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</si>
  <si>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</si>
  <si>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</si>
  <si>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</si>
  <si>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</si>
  <si>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</si>
  <si>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</si>
  <si>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</si>
  <si>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</si>
  <si>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</si>
  <si>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</si>
  <si>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</si>
  <si>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</si>
  <si>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</si>
  <si>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</si>
  <si>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</si>
  <si>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</si>
  <si>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</si>
  <si>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</si>
  <si>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</si>
  <si>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</si>
  <si>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</si>
  <si>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</si>
  <si>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</si>
  <si>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</si>
  <si>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</si>
  <si>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</si>
  <si>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</si>
  <si>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</si>
  <si>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</si>
  <si>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</si>
  <si>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</si>
  <si>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</si>
  <si>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</si>
  <si>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</si>
  <si>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</si>
  <si>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</si>
  <si>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</si>
  <si>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</si>
  <si>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</si>
  <si>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</si>
  <si>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</si>
  <si>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</si>
  <si>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</si>
  <si>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</si>
  <si>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</si>
  <si>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</si>
  <si>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</si>
  <si>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</si>
  <si>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</si>
  <si>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</si>
  <si>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</si>
  <si>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</si>
  <si>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</si>
  <si>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</si>
  <si>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</si>
  <si>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</si>
  <si>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</si>
  <si>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</si>
  <si>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</si>
  <si>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</si>
  <si>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</si>
  <si>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</si>
  <si>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</si>
  <si>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</si>
  <si>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</si>
  <si>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</si>
  <si>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</si>
  <si>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</si>
  <si>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</si>
  <si>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</si>
  <si>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</si>
  <si>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</si>
  <si>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</si>
  <si>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</si>
  <si>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</si>
  <si>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</si>
  <si>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</si>
  <si>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</si>
  <si>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</si>
  <si>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</si>
  <si>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</si>
  <si>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</si>
  <si>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</si>
  <si>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</si>
  <si>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</si>
  <si>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</si>
  <si>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</si>
  <si>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</si>
  <si>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</si>
  <si>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</si>
  <si>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</si>
  <si>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</si>
  <si>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</si>
  <si>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</si>
  <si>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</si>
  <si>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</si>
  <si>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</si>
  <si>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</si>
  <si>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</si>
  <si>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</si>
  <si>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</si>
  <si>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</si>
  <si>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</si>
  <si>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</si>
  <si>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</si>
  <si>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</si>
  <si>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</si>
  <si>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</si>
  <si>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</si>
  <si>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</si>
  <si>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</si>
  <si>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</si>
  <si>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</si>
  <si>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</si>
  <si>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</si>
  <si>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</si>
  <si>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</si>
  <si>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</si>
  <si>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</si>
  <si>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</si>
  <si>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</si>
  <si>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</si>
  <si>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</si>
  <si>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</si>
  <si>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</si>
  <si>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</si>
  <si>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</si>
  <si>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</si>
  <si>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</si>
  <si>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</si>
  <si>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</si>
  <si>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</si>
  <si>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</si>
  <si>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</si>
  <si>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</si>
  <si>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</si>
  <si>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</si>
  <si>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</si>
  <si>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</si>
  <si>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</si>
  <si>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</si>
  <si>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</si>
  <si>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</si>
  <si>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</si>
  <si>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</si>
  <si>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</si>
  <si>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</si>
  <si>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</si>
  <si>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</si>
  <si>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</si>
  <si>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</si>
  <si>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</si>
  <si>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</si>
  <si>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</si>
  <si>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</si>
  <si>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</si>
  <si>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</si>
  <si>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</si>
  <si>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</si>
  <si>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</si>
  <si>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</si>
  <si>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</si>
  <si>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</si>
  <si>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</si>
  <si>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</si>
  <si>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</si>
  <si>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</si>
  <si>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</si>
  <si>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</si>
  <si>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</si>
  <si>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</si>
  <si>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</si>
  <si>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</si>
  <si>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</si>
  <si>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</si>
  <si>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</si>
  <si>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</si>
  <si>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</si>
  <si>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</si>
  <si>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</si>
  <si>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</si>
  <si>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</si>
  <si>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</si>
  <si>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</si>
  <si>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</si>
  <si>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</si>
  <si>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</si>
  <si>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</si>
  <si>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</si>
  <si>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</si>
  <si>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</si>
  <si>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</si>
  <si>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</si>
  <si>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</si>
  <si>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</si>
  <si>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</si>
  <si>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</si>
  <si>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</si>
  <si>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</si>
  <si>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</si>
  <si>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</si>
  <si>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</si>
  <si>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</si>
  <si>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</si>
  <si>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</si>
  <si>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</si>
  <si>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</si>
  <si>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</si>
  <si>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</si>
  <si>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</si>
  <si>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</si>
  <si>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</si>
  <si>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</si>
  <si>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</si>
  <si>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</si>
  <si>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</si>
  <si>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</si>
  <si>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</si>
  <si>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</si>
  <si>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</si>
  <si>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</si>
  <si>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</si>
  <si>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</si>
  <si>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</si>
  <si>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</si>
  <si>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</si>
  <si>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</si>
  <si>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</si>
  <si>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</si>
  <si>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</si>
  <si>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</si>
  <si>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</si>
  <si>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</si>
  <si>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</si>
  <si>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</si>
  <si>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</si>
  <si>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</si>
  <si>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</si>
  <si>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</si>
  <si>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</si>
  <si>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</si>
  <si>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</si>
  <si>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</si>
  <si>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</si>
  <si>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</si>
  <si>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</si>
  <si>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</si>
  <si>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</si>
  <si>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</si>
  <si>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</si>
  <si>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</si>
  <si>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</si>
  <si>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</si>
  <si>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</si>
  <si>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</si>
  <si>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</si>
  <si>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</si>
  <si>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</si>
  <si>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</si>
  <si>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</si>
  <si>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</si>
  <si>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</si>
  <si>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</si>
  <si>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</si>
  <si>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</si>
  <si>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</si>
  <si>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</si>
  <si>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</si>
  <si>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</si>
  <si>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</si>
  <si>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</si>
  <si>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</si>
  <si>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</si>
  <si>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</si>
  <si>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</si>
  <si>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</si>
  <si>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</si>
  <si>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</si>
  <si>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</si>
  <si>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</si>
  <si>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</si>
  <si>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</si>
  <si>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</si>
  <si>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</si>
  <si>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</si>
  <si>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</si>
  <si>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</si>
  <si>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</si>
  <si>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</si>
  <si>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</si>
  <si>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</si>
  <si>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</si>
  <si>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</si>
  <si>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</si>
  <si>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</si>
  <si>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</si>
  <si>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</si>
  <si>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</si>
  <si>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</si>
  <si>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</si>
  <si>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</si>
  <si>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</si>
  <si>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</si>
  <si>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</si>
  <si>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</si>
  <si>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</si>
  <si>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</si>
  <si>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</si>
  <si>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</si>
  <si>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</si>
  <si>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</si>
  <si>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</si>
  <si>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</si>
  <si>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</si>
  <si>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</si>
  <si>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</si>
  <si>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</si>
  <si>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</si>
  <si>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</si>
  <si>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</si>
  <si>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</si>
  <si>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</si>
  <si>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</si>
  <si>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</si>
  <si>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</si>
  <si>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</si>
  <si>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</si>
  <si>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</si>
  <si>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</si>
  <si>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</si>
  <si>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</si>
  <si>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</si>
  <si>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</si>
  <si>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</si>
  <si>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</si>
  <si>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</si>
  <si>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</si>
  <si>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</si>
  <si>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</si>
  <si>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</si>
  <si>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</si>
  <si>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</si>
  <si>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</si>
  <si>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</si>
  <si>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</si>
  <si>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</si>
  <si>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</si>
  <si>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</si>
  <si>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</si>
  <si>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</si>
  <si>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</si>
  <si>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</si>
  <si>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</si>
  <si>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</si>
  <si>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</si>
  <si>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</si>
  <si>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</si>
  <si>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</si>
  <si>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</si>
  <si>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</si>
  <si>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</si>
  <si>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</si>
  <si>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</si>
  <si>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</si>
  <si>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</si>
  <si>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</si>
  <si>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</si>
  <si>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</si>
  <si>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</si>
  <si>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</si>
  <si>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</si>
  <si>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</si>
  <si>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</si>
  <si>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</si>
  <si>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</si>
  <si>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</si>
  <si>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</si>
  <si>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</si>
  <si>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</si>
  <si>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</si>
  <si>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</si>
  <si>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</si>
  <si>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</si>
  <si>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</si>
  <si>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</si>
  <si>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</si>
  <si>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</si>
  <si>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</si>
  <si>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</si>
  <si>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</si>
  <si>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</si>
  <si>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</si>
  <si>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</si>
  <si>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</si>
  <si>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</si>
  <si>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</si>
  <si>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</si>
  <si>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</si>
  <si>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</si>
  <si>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</si>
  <si>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</si>
  <si>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</si>
  <si>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</si>
  <si>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</si>
  <si>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</si>
  <si>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</si>
  <si>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</si>
  <si>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</si>
  <si>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</si>
  <si>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</si>
  <si>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</si>
  <si>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</si>
  <si>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</si>
  <si>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</si>
  <si>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</si>
  <si>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</si>
  <si>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</si>
  <si>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</si>
  <si>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</si>
  <si>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</si>
  <si>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</si>
  <si>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</si>
  <si>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</si>
  <si>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</si>
  <si>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</si>
  <si>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</si>
  <si>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</si>
  <si>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</si>
  <si>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</si>
  <si>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</si>
  <si>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</si>
  <si>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</si>
  <si>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</si>
  <si>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</si>
  <si>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</si>
  <si>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</si>
  <si>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</si>
  <si>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</si>
  <si>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</si>
  <si>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</si>
  <si>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</si>
  <si>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</si>
  <si>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</si>
  <si>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</si>
  <si>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</si>
  <si>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</si>
  <si>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</si>
  <si>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</si>
  <si>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</si>
  <si>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</si>
  <si>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</si>
  <si>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</si>
  <si>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</si>
  <si>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</si>
  <si>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</si>
  <si>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</si>
  <si>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</si>
  <si>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</si>
  <si>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</si>
  <si>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</si>
  <si>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</si>
  <si>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</si>
  <si>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</si>
  <si>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</si>
  <si>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</si>
  <si>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</si>
  <si>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</si>
  <si>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</si>
  <si>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</si>
  <si>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</si>
  <si>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</si>
  <si>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</si>
  <si>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</si>
  <si>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</si>
  <si>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</si>
  <si>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</si>
  <si>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</si>
  <si>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</si>
  <si>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</si>
  <si>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</si>
  <si>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</si>
  <si>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</si>
  <si>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</si>
  <si>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</si>
  <si>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</si>
  <si>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</si>
  <si>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</si>
  <si>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</si>
  <si>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</si>
  <si>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</si>
  <si>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</si>
  <si>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</si>
  <si>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</si>
  <si>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</si>
  <si>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</si>
  <si>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</si>
  <si>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</si>
  <si>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</si>
  <si>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</si>
  <si>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</si>
  <si>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</si>
  <si>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</si>
  <si>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</si>
  <si>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</si>
  <si>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</si>
  <si>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</si>
  <si>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</si>
  <si>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</si>
  <si>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</si>
  <si>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</si>
  <si>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</si>
  <si>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</si>
  <si>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</si>
  <si>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</si>
  <si>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</si>
  <si>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</si>
  <si>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</si>
  <si>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</si>
  <si>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</si>
  <si>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</si>
  <si>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</si>
  <si>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</si>
  <si>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</si>
  <si>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</si>
  <si>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</si>
  <si>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</si>
  <si>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</si>
  <si>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</si>
  <si>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</si>
  <si>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</si>
  <si>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</si>
  <si>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</si>
  <si>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</si>
  <si>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</si>
  <si>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</si>
  <si>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</si>
  <si>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</si>
  <si>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</si>
  <si>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</si>
  <si>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</si>
  <si>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</si>
  <si>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</si>
  <si>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</si>
  <si>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</si>
  <si>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</si>
  <si>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</si>
  <si>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</si>
  <si>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</si>
  <si>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</si>
  <si>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</si>
  <si>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</si>
  <si>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</si>
  <si>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</si>
  <si>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</si>
  <si>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</si>
  <si>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</si>
  <si>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</si>
  <si>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</si>
  <si>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</si>
  <si>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</si>
  <si>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</si>
  <si>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</si>
  <si>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</si>
  <si>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</si>
  <si>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</si>
  <si>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</si>
  <si>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</si>
  <si>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</si>
  <si>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</si>
  <si>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</si>
  <si>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</si>
  <si>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</si>
  <si>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</si>
  <si>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</si>
  <si>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</si>
  <si>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</si>
  <si>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</si>
  <si>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</si>
  <si>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</si>
  <si>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</si>
  <si>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</si>
  <si>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</si>
  <si>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</si>
  <si>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</si>
  <si>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</si>
  <si>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</si>
  <si>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</si>
  <si>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</si>
  <si>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</si>
  <si>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</si>
  <si>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</si>
  <si>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</si>
  <si>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</si>
  <si>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</si>
  <si>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</si>
  <si>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</si>
  <si>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</si>
  <si>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</si>
  <si>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</si>
  <si>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</si>
  <si>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</si>
  <si>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</si>
  <si>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</si>
  <si>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</si>
  <si>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</si>
  <si>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</si>
  <si>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</si>
  <si>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</si>
  <si>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</si>
  <si>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</si>
  <si>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</si>
  <si>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</si>
  <si>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</si>
  <si>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</si>
  <si>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</si>
  <si>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</si>
  <si>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</si>
  <si>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</si>
  <si>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</si>
  <si>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</si>
  <si>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</si>
  <si>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</si>
  <si>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</si>
  <si>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</si>
  <si>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</si>
  <si>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</si>
  <si>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</si>
  <si>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</si>
  <si>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</si>
  <si>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</si>
  <si>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</si>
  <si>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</si>
  <si>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</si>
  <si>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</si>
  <si>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</si>
  <si>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</si>
  <si>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</si>
  <si>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</si>
  <si>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</si>
  <si>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</si>
  <si>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</si>
  <si>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</si>
  <si>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</si>
  <si>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</si>
  <si>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</si>
  <si>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</si>
  <si>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</si>
  <si>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</si>
  <si>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</si>
  <si>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</si>
  <si>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</si>
  <si>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</si>
  <si>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</si>
  <si>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</si>
  <si>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</si>
  <si>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</si>
  <si>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</si>
  <si>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</si>
  <si>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</si>
  <si>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</si>
  <si>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</si>
  <si>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</si>
  <si>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</si>
  <si>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</si>
  <si>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</si>
  <si>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</si>
  <si>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</si>
  <si>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</si>
  <si>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</si>
  <si>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</si>
  <si>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</si>
  <si>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</si>
  <si>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</si>
  <si>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</si>
  <si>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</si>
  <si>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</si>
  <si>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</si>
  <si>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</si>
  <si>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</si>
  <si>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</si>
  <si>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</si>
  <si>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</si>
  <si>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</si>
  <si>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</si>
  <si>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</si>
  <si>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</si>
  <si>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</si>
  <si>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</si>
  <si>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</si>
  <si>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</si>
  <si>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</si>
  <si>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</si>
  <si>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</si>
  <si>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</si>
  <si>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</si>
  <si>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</si>
  <si>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</si>
  <si>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</si>
  <si>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</si>
  <si>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</si>
  <si>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</si>
  <si>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</si>
  <si>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</si>
  <si>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</si>
  <si>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</si>
  <si>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</si>
  <si>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</si>
  <si>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</si>
  <si>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</si>
  <si>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</si>
  <si>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</si>
  <si>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</si>
  <si>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</si>
  <si>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</si>
  <si>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</si>
  <si>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</si>
  <si>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</si>
  <si>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</si>
  <si>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</si>
  <si>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</si>
  <si>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</si>
  <si>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</si>
  <si>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</si>
  <si>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</si>
  <si>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</si>
  <si>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</si>
  <si>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</si>
  <si>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</si>
  <si>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</si>
  <si>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</si>
  <si>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</si>
  <si>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</si>
  <si>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</si>
  <si>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</si>
  <si>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</si>
  <si>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</si>
  <si>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</si>
  <si>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</si>
  <si>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</si>
  <si>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</si>
  <si>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</si>
  <si>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</si>
  <si>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</si>
  <si>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</si>
  <si>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</si>
  <si>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</si>
  <si>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</si>
  <si>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</si>
  <si>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</si>
  <si>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</si>
  <si>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</si>
  <si>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</si>
  <si>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</si>
  <si>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</si>
  <si>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</si>
  <si>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</si>
  <si>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</si>
  <si>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</si>
  <si>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</si>
  <si>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</si>
  <si>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</si>
  <si>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</si>
  <si>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</si>
  <si>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</si>
  <si>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</si>
  <si>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</si>
  <si>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</si>
  <si>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</si>
  <si>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</si>
  <si>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</si>
  <si>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</si>
  <si>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</si>
  <si>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</si>
  <si>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</si>
  <si>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</si>
  <si>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</si>
  <si>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</si>
  <si>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</si>
  <si>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</si>
  <si>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</si>
  <si>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</si>
  <si>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</si>
  <si>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</si>
  <si>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</si>
  <si>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</si>
  <si>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</si>
  <si>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</si>
  <si>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</si>
  <si>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</si>
  <si>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</si>
  <si>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</si>
  <si>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</si>
  <si>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</si>
  <si>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</si>
  <si>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</si>
  <si>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</si>
  <si>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</si>
  <si>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</si>
  <si>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</si>
  <si>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</si>
  <si>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</si>
  <si>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</si>
  <si>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</si>
  <si>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</si>
  <si>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</si>
  <si>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</si>
  <si>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</si>
  <si>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</si>
  <si>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</si>
  <si>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</si>
  <si>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</si>
  <si>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</si>
  <si>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</si>
  <si>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</si>
  <si>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</si>
  <si>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</si>
  <si>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</si>
  <si>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</si>
  <si>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</si>
  <si>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</si>
  <si>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</si>
  <si>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</si>
  <si>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</si>
  <si>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</si>
  <si>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</si>
  <si>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</si>
  <si>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</si>
  <si>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</si>
  <si>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</si>
  <si>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</si>
  <si>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</si>
  <si>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</si>
  <si>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</si>
  <si>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</si>
  <si>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</si>
  <si>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</si>
  <si>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</si>
  <si>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</si>
  <si>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</si>
  <si>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</si>
  <si>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</si>
  <si>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</si>
  <si>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</si>
  <si>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</si>
  <si>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</si>
  <si>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</si>
  <si>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</si>
  <si>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</si>
  <si>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</si>
  <si>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</si>
  <si>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</si>
  <si>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</si>
  <si>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</si>
  <si>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</si>
  <si>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</si>
  <si>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</si>
  <si>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</si>
  <si>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</si>
  <si>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</si>
  <si>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</si>
  <si>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</si>
  <si>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</si>
  <si>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</si>
  <si>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</si>
  <si>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</si>
  <si>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</si>
  <si>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</si>
  <si>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</si>
  <si>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</si>
  <si>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</si>
  <si>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</si>
  <si>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</si>
  <si>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</si>
  <si>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</si>
  <si>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</si>
  <si>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</si>
  <si>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</si>
  <si>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</si>
  <si>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</si>
  <si>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</si>
  <si>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</si>
  <si>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</si>
  <si>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</si>
  <si>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</si>
  <si>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</si>
  <si>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</si>
  <si>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</si>
  <si>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</si>
  <si>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</si>
  <si>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</si>
  <si>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</si>
  <si>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</si>
  <si>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</si>
  <si>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</si>
  <si>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</si>
  <si>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</si>
  <si>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</si>
  <si>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</si>
  <si>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</si>
  <si>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</si>
  <si>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</si>
  <si>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</si>
  <si>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</si>
  <si>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</si>
  <si>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</si>
  <si>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</si>
  <si>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</si>
  <si>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</si>
  <si>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</si>
  <si>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</si>
  <si>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</si>
  <si>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</si>
  <si>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</si>
  <si>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</si>
  <si>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</si>
  <si>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</si>
  <si>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</si>
  <si>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</si>
  <si>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</si>
  <si>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</si>
  <si>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</si>
  <si>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</si>
  <si>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</si>
  <si>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</si>
  <si>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</si>
  <si>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</si>
  <si>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</si>
  <si>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</si>
  <si>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</si>
  <si>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</si>
  <si>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</si>
  <si>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</si>
  <si>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</si>
  <si>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</si>
  <si>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</si>
  <si>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</si>
  <si>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</si>
  <si>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</si>
  <si>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</si>
  <si>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</si>
  <si>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</si>
  <si>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</si>
  <si>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</si>
  <si>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</si>
  <si>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</si>
  <si>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</si>
  <si>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</si>
  <si>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</si>
  <si>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</si>
  <si>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</si>
  <si>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</si>
  <si>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</si>
  <si>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</si>
  <si>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</si>
  <si>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</si>
  <si>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</si>
  <si>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</si>
  <si>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</si>
  <si>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</si>
  <si>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</si>
  <si>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</si>
  <si>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</si>
  <si>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</si>
  <si>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</si>
  <si>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</si>
  <si>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</si>
  <si>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</si>
  <si>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</si>
  <si>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</si>
  <si>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</si>
  <si>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</si>
  <si>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</si>
  <si>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</si>
  <si>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</si>
  <si>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</si>
  <si>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</si>
  <si>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</si>
  <si>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</si>
  <si>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</si>
  <si>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</si>
  <si>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</si>
  <si>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</si>
  <si>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</si>
  <si>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</si>
  <si>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</si>
  <si>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</si>
  <si>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</si>
  <si>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</si>
  <si>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</si>
  <si>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</si>
  <si>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</si>
  <si>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</si>
  <si>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</si>
  <si>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</si>
  <si>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</si>
  <si>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</si>
  <si>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</si>
  <si>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</si>
  <si>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</si>
  <si>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</si>
  <si>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</si>
  <si>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</si>
  <si>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</si>
  <si>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</si>
  <si>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</si>
  <si>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</si>
  <si>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</si>
  <si>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</si>
  <si>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</si>
  <si>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</si>
  <si>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</si>
  <si>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</si>
  <si>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</si>
  <si>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</si>
  <si>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</si>
  <si>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</si>
  <si>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</si>
  <si>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</si>
  <si>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</si>
  <si>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</si>
  <si>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</si>
  <si>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</si>
  <si>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</si>
  <si>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</si>
  <si>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</si>
  <si>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</si>
  <si>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</si>
  <si>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</si>
  <si>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</si>
  <si>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</si>
  <si>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</si>
  <si>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</si>
  <si>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</si>
  <si>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</si>
  <si>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</si>
  <si>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</si>
  <si>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</si>
  <si>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</si>
  <si>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</si>
  <si>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</si>
  <si>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</si>
  <si>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</si>
  <si>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</si>
  <si>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</si>
  <si>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</si>
  <si>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</si>
  <si>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</si>
  <si>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</si>
  <si>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</si>
  <si>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</si>
  <si>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</si>
  <si>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</si>
  <si>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</si>
  <si>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</si>
  <si>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</si>
  <si>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</si>
  <si>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</si>
  <si>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</si>
  <si>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</si>
  <si>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</si>
  <si>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</si>
  <si>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</si>
  <si>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</si>
  <si>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</si>
  <si>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</si>
  <si>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</si>
  <si>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</si>
  <si>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</si>
  <si>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</si>
  <si>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</si>
  <si>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</si>
  <si>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</si>
  <si>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</si>
  <si>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</si>
  <si>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</si>
  <si>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</si>
  <si>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</si>
  <si>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</si>
  <si>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</si>
  <si>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</si>
  <si>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</si>
  <si>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</si>
  <si>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</si>
  <si>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</si>
  <si>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</si>
  <si>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</si>
  <si>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</si>
  <si>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</si>
  <si>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</si>
  <si>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</si>
  <si>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</si>
  <si>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</si>
  <si>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</si>
  <si>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</si>
  <si>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</si>
  <si>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</si>
  <si>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</si>
  <si>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</si>
  <si>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</si>
  <si>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</si>
  <si>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</si>
  <si>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</si>
  <si>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</si>
  <si>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</si>
  <si>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</si>
  <si>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</si>
  <si>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</si>
  <si>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</si>
  <si>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</si>
  <si>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</si>
  <si>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</si>
  <si>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</si>
  <si>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</si>
  <si>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</si>
  <si>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</si>
  <si>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</si>
  <si>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</si>
  <si>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</si>
  <si>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</si>
  <si>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</si>
  <si>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</si>
  <si>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</si>
  <si>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</si>
  <si>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</si>
  <si>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</si>
  <si>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</si>
  <si>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</si>
  <si>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</si>
  <si>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</si>
  <si>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</si>
  <si>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</si>
  <si>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</si>
  <si>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</si>
  <si>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</si>
  <si>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</si>
  <si>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</si>
  <si>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</si>
  <si>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</si>
  <si>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</si>
  <si>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</si>
  <si>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</si>
  <si>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</si>
  <si>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</si>
  <si>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</si>
  <si>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</si>
  <si>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</si>
  <si>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</si>
  <si>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</si>
  <si>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</si>
  <si>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</si>
  <si>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</si>
  <si>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</si>
  <si>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</si>
  <si>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</si>
  <si>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</si>
  <si>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</si>
  <si>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</si>
  <si>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</si>
  <si>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</si>
  <si>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</si>
  <si>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</si>
  <si>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</si>
  <si>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</si>
  <si>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</si>
  <si>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</si>
  <si>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</si>
  <si>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</si>
  <si>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</si>
  <si>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</si>
  <si>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</si>
  <si>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</si>
  <si>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</si>
  <si>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</si>
  <si>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</si>
  <si>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</si>
  <si>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</si>
  <si>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</si>
  <si>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</si>
  <si>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</si>
  <si>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</si>
  <si>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</si>
  <si>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</si>
  <si>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</si>
  <si>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</si>
  <si>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</si>
  <si>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</si>
  <si>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</si>
  <si>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</si>
  <si>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</si>
  <si>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</si>
  <si>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</si>
  <si>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</si>
  <si>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</si>
  <si>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</si>
  <si>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</si>
  <si>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</si>
  <si>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</si>
  <si>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</si>
  <si>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</si>
  <si>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</si>
  <si>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</si>
  <si>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</si>
  <si>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</si>
  <si>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</si>
  <si>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</si>
  <si>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</si>
  <si>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</si>
  <si>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</si>
  <si>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</si>
  <si>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</si>
  <si>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</si>
  <si>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</si>
  <si>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</si>
  <si>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</si>
  <si>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</si>
  <si>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</si>
  <si>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</si>
  <si>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</si>
  <si>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</si>
  <si>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</si>
  <si>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</si>
  <si>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</si>
  <si>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</si>
  <si>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</si>
  <si>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</si>
  <si>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</si>
  <si>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</si>
  <si>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</si>
  <si>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</si>
  <si>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</si>
  <si>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</si>
  <si>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</si>
  <si>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</si>
  <si>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</si>
  <si>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</si>
  <si>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</si>
  <si>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</si>
  <si>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</si>
  <si>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</si>
  <si>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</si>
  <si>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</si>
  <si>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</si>
  <si>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</si>
  <si>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</si>
  <si>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</si>
  <si>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</si>
  <si>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</si>
  <si>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</si>
  <si>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</si>
  <si>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</si>
  <si>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</si>
  <si>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</si>
  <si>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</si>
  <si>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</si>
  <si>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</si>
  <si>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</si>
  <si>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</si>
  <si>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</si>
  <si>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</si>
  <si>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</si>
  <si>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</si>
  <si>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</si>
  <si>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</si>
  <si>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</si>
  <si>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</si>
  <si>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</si>
  <si>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</si>
  <si>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</si>
  <si>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</si>
  <si>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</si>
  <si>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</si>
  <si>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</si>
  <si>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</si>
  <si>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</si>
  <si>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</si>
  <si>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</si>
  <si>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</si>
  <si>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</si>
  <si>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</si>
  <si>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</si>
  <si>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</si>
  <si>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</si>
  <si>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</si>
  <si>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</si>
  <si>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</si>
  <si>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</si>
  <si>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</si>
  <si>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</si>
  <si>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</si>
  <si>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</si>
  <si>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</si>
  <si>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</si>
  <si>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</si>
  <si>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</si>
  <si>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</si>
  <si>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</si>
  <si>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</si>
  <si>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</si>
  <si>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</si>
  <si>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</si>
  <si>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</si>
  <si>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</si>
  <si>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</si>
  <si>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</si>
  <si>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</si>
  <si>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</si>
  <si>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</si>
  <si>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</si>
  <si>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</si>
  <si>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</si>
  <si>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</si>
  <si>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</si>
  <si>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</si>
  <si>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</si>
  <si>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</si>
  <si>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</si>
  <si>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</si>
  <si>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</si>
  <si>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</si>
  <si>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</si>
  <si>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</si>
  <si>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</si>
  <si>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</si>
  <si>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</si>
  <si>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</si>
  <si>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</si>
  <si>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</si>
  <si>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</si>
  <si>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</si>
  <si>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</si>
  <si>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</si>
  <si>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</si>
  <si>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</si>
  <si>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</si>
  <si>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</si>
  <si>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</si>
  <si>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</si>
  <si>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</si>
  <si>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</si>
  <si>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</si>
  <si>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</si>
  <si>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</si>
  <si>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</si>
  <si>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</si>
  <si>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</si>
  <si>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</si>
  <si>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</si>
  <si>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</si>
  <si>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</si>
  <si>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</si>
  <si>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</si>
  <si>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</si>
  <si>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</si>
  <si>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</si>
  <si>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</si>
  <si>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</si>
  <si>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</si>
  <si>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</si>
  <si>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</si>
  <si>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</si>
  <si>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</si>
  <si>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</si>
  <si>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</si>
  <si>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</si>
  <si>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</si>
  <si>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</si>
  <si>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</si>
  <si>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</si>
  <si>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</si>
  <si>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</si>
  <si>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</si>
  <si>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</si>
  <si>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</si>
  <si>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</si>
  <si>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</si>
  <si>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</si>
  <si>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</si>
  <si>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</si>
  <si>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</si>
  <si>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</si>
  <si>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</si>
  <si>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</si>
  <si>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</si>
  <si>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</si>
  <si>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</si>
  <si>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</si>
  <si>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</si>
  <si>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</si>
  <si>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</si>
  <si>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</si>
  <si>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</si>
  <si>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</si>
  <si>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</si>
  <si>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</si>
  <si>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</si>
  <si>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</si>
  <si>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</si>
  <si>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</si>
  <si>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</si>
  <si>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</si>
  <si>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</si>
  <si>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</si>
  <si>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</si>
  <si>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</si>
  <si>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</si>
  <si>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</si>
  <si>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</si>
  <si>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</si>
  <si>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</si>
  <si>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</si>
  <si>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</si>
  <si>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</si>
  <si>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</si>
  <si>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</si>
  <si>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</si>
  <si>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</si>
  <si>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</si>
  <si>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</si>
  <si>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</si>
  <si>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</si>
  <si>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</si>
  <si>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</si>
  <si>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</si>
  <si>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</si>
  <si>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</si>
  <si>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</si>
  <si>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</si>
  <si>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</si>
  <si>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</si>
  <si>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</si>
  <si>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</si>
  <si>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</si>
  <si>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</si>
  <si>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</si>
  <si>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</si>
  <si>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</si>
  <si>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</si>
  <si>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</si>
  <si>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</si>
  <si>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</si>
  <si>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</si>
  <si>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</si>
  <si>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</si>
  <si>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</si>
  <si>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</si>
  <si>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</si>
  <si>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</si>
  <si>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</si>
  <si>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</si>
  <si>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</si>
  <si>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</si>
  <si>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</si>
  <si>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</si>
  <si>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</si>
  <si>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</si>
  <si>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</si>
  <si>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</si>
  <si>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</si>
  <si>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</si>
  <si>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</si>
  <si>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</si>
  <si>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</si>
  <si>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</si>
  <si>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</si>
  <si>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</si>
  <si>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</si>
  <si>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</si>
  <si>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</si>
  <si>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</si>
  <si>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</si>
  <si>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</si>
  <si>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</si>
  <si>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</si>
  <si>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</si>
  <si>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</si>
  <si>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</si>
  <si>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</si>
  <si>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</si>
  <si>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</si>
  <si>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</si>
  <si>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</si>
  <si>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</si>
  <si>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</si>
  <si>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</si>
  <si>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</si>
  <si>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</si>
  <si>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</si>
  <si>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</si>
  <si>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</si>
  <si>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</si>
  <si>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</si>
  <si>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</si>
  <si>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</si>
  <si>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</si>
  <si>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</si>
  <si>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</si>
  <si>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</si>
  <si>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</si>
  <si>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</si>
  <si>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</si>
  <si>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</si>
  <si>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</si>
  <si>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</si>
  <si>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</si>
  <si>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</si>
  <si>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</si>
  <si>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</si>
  <si>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</si>
  <si>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</si>
  <si>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</si>
  <si>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</si>
  <si>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</si>
  <si>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</si>
  <si>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</si>
  <si>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</si>
  <si>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</si>
  <si>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</si>
  <si>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</si>
  <si>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</si>
  <si>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</si>
  <si>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</si>
  <si>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</si>
  <si>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</si>
  <si>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</si>
  <si>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</si>
  <si>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</si>
  <si>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</si>
  <si>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</si>
  <si>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</si>
  <si>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</si>
  <si>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</si>
  <si>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</si>
  <si>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</si>
  <si>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</si>
  <si>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</si>
  <si>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</si>
  <si>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</si>
  <si>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</si>
  <si>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</si>
  <si>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</si>
  <si>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</si>
  <si>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</si>
  <si>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</si>
  <si>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</si>
  <si>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</si>
  <si>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</si>
  <si>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</si>
  <si>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</si>
  <si>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</si>
  <si>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</si>
  <si>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</si>
  <si>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</si>
  <si>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</si>
  <si>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</si>
  <si>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</si>
  <si>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</si>
  <si>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</si>
  <si>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</si>
  <si>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</si>
  <si>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</si>
  <si>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</si>
  <si>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</si>
  <si>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</si>
  <si>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</si>
  <si>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</si>
  <si>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</si>
  <si>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</si>
  <si>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</si>
  <si>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</si>
  <si>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</si>
  <si>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</si>
  <si>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</si>
  <si>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</si>
  <si>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</si>
  <si>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</si>
  <si>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</si>
  <si>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</si>
  <si>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</si>
  <si>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</si>
  <si>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</si>
  <si>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</si>
  <si>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</si>
  <si>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</si>
  <si>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</si>
  <si>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</si>
  <si>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</si>
  <si>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</si>
  <si>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</si>
  <si>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</si>
  <si>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</si>
  <si>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</si>
  <si>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</si>
  <si>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</si>
  <si>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</si>
  <si>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</si>
  <si>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</si>
  <si>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</si>
  <si>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</si>
  <si>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</si>
  <si>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</si>
  <si>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</si>
  <si>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</si>
  <si>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</si>
  <si>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</si>
  <si>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</si>
  <si>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</si>
  <si>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</si>
  <si>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</si>
  <si>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</si>
  <si>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</si>
  <si>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</si>
  <si>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</si>
  <si>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</si>
  <si>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</si>
  <si>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</si>
  <si>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</si>
  <si>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</si>
  <si>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</si>
  <si>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</si>
  <si>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</si>
  <si>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</si>
  <si>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</si>
  <si>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</si>
  <si>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</si>
  <si>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</si>
  <si>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</si>
  <si>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</si>
  <si>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</si>
  <si>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</si>
  <si>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</si>
  <si>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</si>
  <si>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</si>
  <si>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</si>
  <si>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</si>
  <si>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</si>
  <si>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</si>
  <si>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</si>
  <si>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</si>
  <si>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</si>
  <si>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</si>
  <si>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</si>
  <si>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</si>
  <si>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</si>
  <si>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</si>
  <si>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</si>
  <si>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</si>
  <si>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</si>
  <si>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</si>
  <si>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</si>
  <si>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</si>
  <si>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</si>
  <si>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</si>
  <si>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</si>
  <si>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</si>
  <si>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</si>
  <si>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</si>
  <si>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</si>
  <si>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</si>
  <si>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</si>
  <si>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</si>
  <si>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</si>
  <si>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</si>
  <si>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</si>
  <si>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</si>
  <si>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</si>
  <si>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</si>
  <si>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</si>
  <si>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</si>
  <si>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</si>
  <si>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</si>
  <si>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</si>
  <si>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</si>
  <si>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</si>
  <si>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</si>
  <si>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</si>
  <si>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</si>
  <si>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</si>
  <si>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</si>
  <si>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</si>
  <si>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</si>
  <si>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</si>
  <si>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</si>
  <si>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</si>
  <si>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</si>
  <si>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</si>
  <si>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</si>
  <si>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</si>
  <si>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</si>
  <si>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</si>
  <si>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</si>
  <si>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</si>
  <si>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</si>
  <si>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</si>
  <si>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</si>
  <si>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</si>
  <si>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</si>
  <si>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</si>
  <si>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</si>
  <si>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</si>
  <si>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</si>
  <si>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</si>
  <si>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</si>
  <si>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</si>
  <si>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</si>
  <si>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</si>
  <si>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</si>
  <si>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</si>
  <si>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</si>
  <si>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</si>
  <si>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</si>
  <si>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</si>
  <si>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</si>
  <si>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</si>
  <si>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</si>
  <si>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</si>
  <si>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</si>
  <si>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</si>
  <si>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</si>
  <si>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</si>
  <si>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</si>
  <si>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</si>
  <si>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</si>
  <si>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</si>
  <si>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</si>
  <si>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</si>
  <si>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</si>
  <si>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</si>
  <si>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</si>
  <si>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</si>
  <si>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</si>
  <si>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</si>
  <si>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</si>
  <si>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</si>
  <si>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</si>
  <si>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</si>
  <si>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</si>
  <si>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</si>
  <si>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</si>
  <si>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</si>
  <si>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</si>
  <si>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</si>
  <si>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</si>
  <si>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</si>
  <si>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</si>
  <si>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</si>
  <si>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</si>
  <si>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</si>
  <si>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</si>
  <si>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</si>
  <si>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</si>
  <si>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</si>
  <si>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</si>
  <si>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</si>
  <si>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</si>
  <si>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</si>
  <si>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</si>
  <si>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</si>
  <si>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</si>
  <si>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</si>
  <si>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</si>
  <si>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</si>
  <si>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</si>
  <si>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</si>
  <si>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</si>
  <si>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</si>
  <si>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</si>
  <si>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</si>
  <si>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</si>
  <si>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</si>
  <si>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</si>
  <si>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</si>
  <si>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</si>
  <si>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</si>
  <si>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</si>
  <si>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</si>
  <si>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</si>
  <si>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</si>
  <si>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</si>
  <si>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</si>
  <si>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</si>
  <si>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</si>
  <si>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</si>
  <si>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</si>
  <si>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</si>
  <si>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</si>
  <si>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</si>
  <si>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</si>
  <si>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</si>
  <si>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</si>
  <si>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</si>
  <si>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</si>
  <si>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</si>
  <si>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</si>
  <si>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</si>
  <si>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</si>
  <si>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</si>
  <si>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</si>
  <si>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</si>
  <si>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</si>
  <si>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</si>
  <si>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</si>
  <si>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</si>
  <si>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</si>
  <si>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</si>
  <si>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</si>
  <si>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</si>
  <si>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</si>
  <si>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</si>
  <si>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</si>
  <si>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</si>
  <si>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</si>
  <si>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</si>
  <si>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</si>
  <si>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</si>
  <si>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</si>
  <si>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</si>
  <si>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</si>
  <si>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</si>
  <si>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</si>
  <si>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</si>
  <si>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</si>
  <si>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</si>
  <si>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</si>
  <si>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</si>
  <si>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</si>
  <si>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</si>
  <si>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</si>
  <si>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</si>
  <si>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</si>
  <si>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</si>
  <si>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</si>
  <si>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</si>
  <si>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</si>
  <si>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</si>
  <si>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</si>
  <si>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</si>
  <si>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</si>
  <si>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</si>
  <si>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</si>
  <si>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</si>
  <si>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</si>
  <si>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</si>
  <si>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</si>
  <si>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</si>
  <si>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</si>
  <si>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</si>
  <si>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</si>
  <si>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</si>
  <si>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</si>
  <si>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</si>
  <si>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</si>
  <si>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</si>
  <si>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</si>
  <si>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</si>
  <si>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</si>
  <si>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</si>
  <si>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</si>
  <si>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</si>
  <si>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</si>
  <si>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</si>
  <si>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</si>
  <si>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</si>
  <si>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</si>
  <si>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</si>
  <si>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</si>
  <si>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</si>
  <si>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</si>
  <si>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</si>
  <si>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</si>
  <si>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</si>
  <si>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</si>
  <si>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</si>
  <si>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</si>
  <si>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</si>
  <si>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</si>
  <si>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</si>
  <si>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</si>
  <si>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</si>
  <si>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</si>
  <si>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</si>
  <si>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</si>
  <si>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</si>
  <si>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</si>
  <si>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</si>
  <si>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</si>
  <si>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</si>
  <si>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</si>
  <si>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</si>
  <si>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</si>
  <si>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</si>
  <si>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</si>
  <si>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</si>
  <si>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</si>
  <si>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</si>
  <si>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</si>
  <si>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</si>
  <si>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</si>
  <si>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</si>
  <si>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</si>
  <si>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</si>
  <si>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</si>
  <si>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</si>
  <si>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</si>
  <si>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</si>
  <si>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</si>
  <si>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</si>
  <si>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</si>
  <si>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</si>
  <si>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</si>
  <si>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</si>
  <si>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</si>
  <si>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</si>
  <si>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</si>
  <si>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</si>
  <si>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</si>
  <si>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</si>
  <si>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</si>
  <si>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</si>
  <si>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</si>
  <si>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</si>
  <si>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</si>
  <si>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</si>
  <si>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</si>
  <si>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</si>
  <si>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</si>
  <si>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</si>
  <si>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</si>
  <si>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</si>
  <si>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</si>
  <si>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</si>
  <si>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</si>
  <si>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</si>
  <si>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</si>
  <si>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</si>
  <si>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</si>
  <si>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</si>
  <si>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</si>
  <si>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</si>
  <si>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</si>
  <si>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</si>
  <si>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</si>
  <si>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</si>
  <si>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</si>
  <si>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</si>
  <si>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</si>
  <si>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</si>
  <si>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</si>
  <si>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</si>
  <si>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</si>
  <si>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</si>
  <si>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</si>
  <si>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</si>
  <si>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</si>
  <si>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</si>
  <si>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</si>
  <si>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</si>
  <si>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</si>
  <si>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</si>
  <si>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</si>
  <si>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</si>
  <si>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</si>
  <si>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</si>
  <si>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</si>
  <si>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</si>
  <si>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</si>
  <si>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</si>
  <si>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</si>
  <si>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</si>
  <si>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</si>
  <si>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</si>
  <si>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</si>
  <si>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</si>
  <si>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</si>
  <si>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</si>
  <si>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</si>
  <si>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</si>
  <si>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</si>
  <si>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</si>
  <si>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</si>
  <si>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</si>
  <si>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</si>
  <si>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</si>
  <si>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</si>
  <si>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</si>
  <si>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</si>
  <si>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</si>
  <si>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</si>
  <si>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</si>
  <si>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</si>
  <si>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</si>
  <si>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</si>
  <si>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</si>
  <si>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</si>
  <si>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</si>
  <si>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</si>
  <si>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</si>
  <si>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</si>
  <si>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</si>
  <si>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</si>
  <si>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</si>
  <si>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</si>
  <si>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</si>
  <si>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</si>
  <si>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</si>
  <si>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</si>
  <si>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</si>
  <si>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</si>
  <si>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</si>
  <si>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</si>
  <si>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</si>
  <si>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</si>
  <si>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</si>
  <si>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</si>
  <si>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</si>
  <si>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</si>
  <si>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</si>
  <si>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</si>
  <si>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</si>
  <si>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</si>
  <si>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</si>
  <si>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</si>
  <si>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</si>
  <si>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</si>
  <si>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</si>
  <si>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</si>
  <si>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</si>
  <si>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</si>
  <si>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</si>
  <si>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</si>
  <si>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</si>
  <si>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</si>
  <si>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</si>
  <si>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</si>
  <si>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</si>
  <si>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</si>
  <si>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</si>
  <si>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</si>
  <si>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</si>
  <si>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</si>
  <si>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</si>
  <si>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</si>
  <si>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</si>
  <si>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</si>
  <si>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</si>
  <si>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</si>
  <si>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</si>
  <si>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</si>
  <si>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</si>
  <si>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</si>
  <si>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</si>
  <si>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</si>
  <si>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</si>
  <si>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</si>
  <si>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</si>
  <si>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</si>
  <si>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</si>
  <si>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</si>
  <si>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</si>
  <si>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</si>
  <si>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</si>
  <si>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</si>
  <si>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</si>
  <si>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</si>
  <si>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</si>
  <si>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</si>
  <si>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</si>
  <si>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</si>
  <si>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</si>
  <si>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</si>
  <si>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</si>
  <si>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</si>
  <si>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</si>
  <si>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</si>
  <si>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</si>
  <si>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</si>
  <si>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</si>
  <si>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</si>
  <si>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</si>
  <si>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</si>
  <si>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</si>
  <si>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</si>
  <si>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</si>
  <si>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</si>
  <si>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</si>
  <si>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</si>
  <si>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</si>
  <si>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</si>
  <si>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</si>
  <si>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</si>
  <si>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</si>
  <si>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</si>
  <si>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</si>
  <si>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</si>
  <si>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</si>
  <si>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</si>
  <si>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</si>
  <si>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</si>
  <si>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</si>
  <si>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</si>
  <si>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</si>
  <si>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</si>
  <si>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</si>
  <si>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</si>
  <si>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</si>
  <si>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</si>
  <si>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</si>
  <si>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</si>
  <si>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</si>
  <si>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</si>
  <si>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</si>
  <si>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</si>
  <si>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</si>
  <si>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</si>
  <si>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</si>
  <si>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</si>
  <si>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</si>
  <si>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</si>
  <si>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</si>
  <si>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</si>
  <si>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</si>
  <si>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</si>
  <si>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</si>
  <si>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</si>
  <si>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</si>
  <si>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</si>
  <si>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</si>
  <si>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</si>
  <si>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</si>
  <si>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</si>
  <si>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</si>
  <si>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</si>
  <si>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</si>
  <si>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</si>
  <si>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</si>
  <si>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</si>
  <si>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</si>
  <si>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</si>
  <si>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</si>
  <si>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</si>
  <si>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</si>
  <si>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</si>
  <si>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</si>
  <si>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</si>
  <si>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</si>
  <si>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</si>
  <si>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</si>
  <si>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</si>
  <si>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</si>
  <si>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</si>
  <si>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</si>
  <si>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</si>
  <si>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</si>
  <si>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</si>
  <si>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</si>
  <si>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</si>
  <si>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</si>
  <si>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</si>
  <si>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</si>
  <si>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</si>
  <si>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</si>
  <si>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</si>
  <si>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</si>
  <si>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</si>
  <si>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</si>
  <si>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</si>
  <si>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</si>
  <si>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</si>
  <si>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</si>
  <si>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</si>
  <si>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</si>
  <si>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</si>
  <si>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</si>
  <si>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</si>
  <si>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</si>
  <si>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</si>
  <si>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</si>
  <si>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</si>
  <si>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</si>
  <si>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</si>
  <si>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</si>
  <si>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</si>
  <si>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</si>
  <si>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</si>
  <si>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</si>
  <si>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</si>
  <si>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</si>
  <si>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</si>
  <si>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</si>
  <si>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</si>
  <si>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</si>
  <si>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</si>
  <si>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</si>
  <si>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</si>
  <si>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</si>
  <si>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</si>
  <si>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</si>
  <si>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</si>
  <si>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</si>
  <si>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</si>
  <si>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</si>
  <si>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</si>
  <si>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</si>
  <si>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</si>
  <si>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</si>
  <si>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</si>
  <si>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</si>
  <si>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</si>
  <si>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</si>
  <si>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</si>
  <si>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</si>
  <si>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</si>
  <si>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</si>
  <si>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</si>
  <si>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</si>
  <si>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</si>
  <si>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</si>
  <si>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</si>
  <si>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</si>
  <si>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</si>
  <si>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</si>
  <si>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</si>
  <si>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</si>
  <si>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</si>
  <si>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</si>
  <si>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</si>
  <si>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</si>
  <si>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</si>
  <si>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</si>
  <si>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</si>
  <si>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</si>
  <si>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</si>
  <si>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</si>
  <si>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</si>
  <si>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</si>
  <si>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</si>
  <si>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</si>
  <si>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</si>
  <si>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</si>
  <si>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</si>
  <si>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</si>
  <si>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</si>
  <si>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</si>
  <si>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</si>
  <si>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</si>
  <si>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</si>
  <si>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</si>
  <si>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</si>
  <si>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</si>
  <si>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</si>
  <si>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</si>
  <si>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</si>
  <si>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</si>
  <si>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</si>
  <si>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</si>
  <si>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</si>
  <si>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</si>
  <si>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</si>
  <si>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</si>
  <si>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</si>
  <si>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</si>
  <si>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</si>
  <si>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</si>
  <si>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</si>
  <si>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</si>
  <si>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</si>
  <si>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</si>
  <si>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</si>
  <si>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</si>
  <si>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</si>
  <si>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</si>
  <si>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</si>
  <si>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</si>
  <si>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</si>
  <si>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</si>
  <si>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</si>
  <si>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</si>
  <si>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</si>
  <si>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</si>
  <si>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</si>
  <si>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</si>
  <si>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</si>
  <si>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</si>
  <si>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</si>
  <si>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</si>
  <si>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</si>
  <si>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</si>
  <si>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</si>
  <si>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</si>
  <si>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</si>
  <si>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</si>
  <si>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</si>
  <si>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</si>
  <si>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</si>
  <si>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</si>
  <si>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</si>
  <si>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</si>
  <si>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</si>
  <si>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</si>
  <si>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</si>
  <si>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</si>
  <si>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</si>
  <si>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</si>
  <si>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</si>
  <si>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</si>
  <si>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</si>
  <si>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</si>
  <si>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</si>
  <si>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</si>
  <si>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</si>
  <si>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</si>
  <si>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</si>
  <si>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</si>
  <si>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</si>
  <si>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</si>
  <si>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</si>
  <si>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</si>
  <si>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</si>
  <si>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</si>
  <si>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</si>
  <si>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</si>
  <si>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</si>
  <si>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</si>
  <si>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</si>
  <si>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</si>
  <si>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</si>
  <si>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</si>
  <si>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</si>
  <si>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</si>
  <si>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</si>
  <si>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</si>
  <si>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</si>
  <si>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</si>
  <si>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</si>
  <si>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</si>
  <si>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</si>
  <si>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</si>
  <si>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</si>
  <si>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</si>
  <si>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</si>
  <si>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</si>
  <si>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</si>
  <si>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</si>
  <si>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</si>
  <si>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</si>
  <si>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</si>
  <si>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</si>
  <si>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</si>
  <si>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</si>
  <si>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</si>
  <si>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</si>
  <si>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</si>
  <si>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</si>
  <si>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</si>
  <si>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</si>
  <si>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</si>
  <si>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</si>
  <si>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</si>
  <si>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</si>
  <si>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</si>
  <si>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</si>
  <si>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</si>
  <si>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</si>
  <si>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</si>
  <si>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</si>
  <si>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</si>
  <si>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</si>
  <si>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</si>
  <si>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</si>
  <si>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</si>
  <si>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</si>
  <si>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</si>
  <si>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</si>
  <si>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</si>
  <si>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</si>
  <si>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</si>
  <si>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</si>
  <si>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</si>
  <si>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</si>
  <si>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</si>
  <si>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</si>
  <si>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</si>
  <si>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</si>
  <si>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</si>
  <si>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</si>
  <si>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</si>
  <si>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</si>
  <si>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</si>
  <si>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</si>
  <si>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</si>
  <si>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</si>
  <si>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</si>
  <si>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</si>
  <si>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</si>
  <si>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</si>
  <si>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</si>
  <si>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</si>
  <si>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</si>
  <si>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</si>
  <si>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</si>
  <si>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</si>
  <si>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</si>
  <si>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</si>
  <si>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</si>
  <si>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</si>
  <si>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</si>
  <si>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</si>
  <si>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</si>
  <si>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</si>
  <si>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</si>
  <si>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</si>
  <si>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</si>
  <si>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</si>
  <si>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</si>
  <si>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</si>
  <si>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</si>
  <si>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</si>
  <si>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</si>
  <si>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</si>
  <si>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</si>
  <si>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</si>
  <si>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</si>
  <si>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</si>
  <si>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</si>
  <si>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</si>
  <si>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</si>
  <si>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</si>
  <si>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</si>
  <si>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</si>
  <si>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</si>
  <si>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</si>
  <si>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</si>
  <si>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</si>
  <si>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</si>
  <si>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</si>
  <si>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</si>
  <si>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</si>
  <si>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</si>
  <si>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</si>
  <si>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</si>
  <si>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</si>
  <si>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</si>
  <si>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</si>
  <si>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</si>
  <si>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</si>
  <si>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</si>
  <si>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</si>
  <si>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</si>
  <si>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</si>
  <si>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</si>
  <si>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</si>
  <si>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</si>
  <si>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</si>
  <si>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</si>
  <si>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</si>
  <si>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</si>
  <si>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</si>
  <si>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</si>
  <si>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</si>
  <si>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</si>
  <si>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</si>
  <si>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</si>
  <si>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</si>
  <si>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</si>
  <si>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</si>
  <si>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</si>
  <si>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</si>
  <si>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</si>
  <si>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</si>
  <si>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</si>
  <si>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</si>
  <si>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</si>
  <si>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</si>
  <si>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</si>
  <si>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</si>
  <si>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</si>
  <si>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</si>
  <si>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</si>
  <si>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</si>
  <si>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</si>
  <si>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</si>
  <si>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</si>
  <si>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</si>
  <si>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</si>
  <si>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</si>
  <si>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</si>
  <si>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</si>
  <si>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</si>
  <si>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</si>
  <si>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</si>
  <si>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</si>
  <si>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</si>
  <si>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</si>
  <si>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</si>
  <si>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</si>
  <si>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</si>
  <si>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</si>
  <si>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</si>
  <si>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</si>
  <si>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</si>
  <si>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</si>
  <si>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</si>
  <si>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</si>
  <si>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</si>
  <si>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</si>
  <si>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</si>
  <si>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</si>
  <si>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</si>
  <si>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</si>
  <si>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</si>
  <si>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</si>
  <si>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</si>
  <si>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</si>
  <si>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</si>
  <si>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</si>
  <si>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</si>
  <si>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</si>
  <si>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</si>
  <si>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</si>
  <si>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</si>
  <si>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</si>
  <si>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</si>
  <si>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</si>
  <si>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</si>
  <si>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</si>
  <si>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</si>
  <si>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</si>
  <si>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</si>
  <si>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</si>
  <si>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</si>
  <si>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</si>
  <si>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</si>
  <si>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</si>
  <si>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</si>
  <si>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</si>
  <si>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</si>
  <si>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</si>
  <si>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</si>
  <si>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</si>
  <si>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</si>
  <si>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</si>
  <si>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</si>
  <si>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</si>
  <si>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</si>
  <si>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</si>
  <si>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</si>
  <si>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</si>
  <si>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</si>
  <si>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</si>
  <si>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</si>
  <si>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</si>
  <si>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</si>
  <si>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</si>
  <si>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</si>
  <si>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</si>
  <si>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</si>
  <si>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</si>
  <si>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</si>
  <si>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</si>
  <si>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</si>
  <si>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</si>
  <si>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</si>
  <si>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</si>
  <si>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</si>
  <si>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</si>
  <si>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</si>
  <si>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</si>
  <si>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</si>
  <si>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</si>
  <si>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</si>
  <si>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</si>
  <si>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</si>
  <si>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</si>
  <si>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</si>
  <si>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</si>
  <si>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</si>
  <si>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</si>
  <si>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</si>
  <si>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</si>
  <si>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</si>
  <si>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</si>
  <si>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</si>
  <si>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</si>
  <si>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</si>
  <si>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</si>
  <si>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</si>
  <si>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</si>
  <si>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</si>
  <si>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</si>
  <si>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</si>
  <si>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</si>
  <si>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</si>
  <si>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</si>
  <si>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</si>
  <si>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</si>
  <si>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</si>
  <si>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</si>
  <si>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</si>
  <si>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</si>
  <si>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</si>
  <si>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</si>
  <si>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</si>
  <si>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</si>
  <si>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</si>
  <si>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</si>
  <si>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</si>
  <si>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</si>
  <si>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</si>
  <si>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</si>
  <si>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</si>
  <si>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</si>
  <si>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</si>
  <si>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</si>
  <si>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</si>
  <si>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</si>
  <si>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</si>
  <si>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</si>
  <si>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</si>
  <si>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</si>
  <si>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</si>
  <si>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</si>
  <si>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</si>
  <si>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</si>
  <si>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</si>
  <si>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</si>
  <si>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</si>
  <si>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</si>
  <si>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</si>
  <si>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</si>
  <si>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</si>
  <si>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</si>
  <si>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</si>
  <si>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</si>
  <si>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</si>
  <si>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</si>
  <si>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</si>
  <si>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</si>
  <si>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</si>
  <si>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</si>
  <si>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</si>
  <si>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</si>
  <si>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</si>
  <si>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</si>
  <si>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</si>
  <si>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</si>
  <si>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</si>
  <si>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</si>
  <si>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</si>
  <si>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</si>
  <si>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</si>
  <si>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</si>
  <si>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</si>
  <si>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</si>
  <si>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</si>
  <si>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</si>
  <si>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</si>
  <si>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</si>
  <si>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</si>
  <si>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</si>
  <si>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</si>
  <si>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</si>
  <si>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</si>
  <si>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</si>
  <si>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</si>
  <si>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</si>
  <si>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</si>
  <si>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</si>
  <si>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</si>
  <si>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</si>
  <si>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</si>
  <si>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</si>
  <si>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</si>
  <si>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</si>
  <si>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</si>
  <si>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</si>
  <si>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</si>
  <si>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</si>
  <si>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</si>
  <si>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</si>
  <si>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</si>
  <si>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</si>
  <si>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</si>
  <si>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</si>
  <si>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</si>
  <si>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</si>
  <si>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</si>
  <si>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</si>
  <si>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</si>
  <si>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</si>
  <si>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</si>
  <si>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</si>
  <si>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</si>
  <si>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</si>
  <si>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</si>
  <si>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</si>
  <si>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</si>
  <si>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</si>
  <si>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</si>
  <si>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</si>
  <si>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</si>
  <si>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</si>
  <si>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</si>
  <si>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</si>
  <si>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</si>
  <si>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</si>
  <si>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</si>
  <si>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</si>
  <si>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</si>
  <si>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</si>
  <si>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</si>
  <si>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</si>
  <si>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</si>
  <si>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</si>
  <si>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</si>
  <si>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</si>
  <si>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</si>
  <si>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</si>
  <si>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</si>
  <si>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</si>
  <si>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</si>
  <si>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</si>
  <si>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</si>
  <si>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</si>
  <si>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</si>
  <si>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</si>
  <si>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</si>
  <si>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</si>
  <si>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</si>
  <si>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</si>
  <si>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</si>
  <si>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</si>
  <si>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</si>
  <si>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</si>
  <si>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</si>
  <si>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</si>
  <si>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</si>
  <si>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</si>
  <si>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</si>
  <si>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</si>
  <si>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</si>
  <si>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</si>
  <si>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</si>
  <si>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</si>
  <si>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</si>
  <si>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</si>
  <si>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</si>
  <si>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</si>
  <si>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</si>
  <si>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</si>
  <si>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</si>
  <si>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</si>
  <si>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</si>
  <si>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</si>
  <si>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</si>
  <si>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</si>
  <si>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</si>
  <si>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</si>
  <si>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</si>
  <si>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</si>
  <si>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</si>
  <si>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</si>
  <si>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</si>
  <si>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</si>
  <si>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</si>
  <si>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</si>
  <si>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</si>
  <si>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</si>
  <si>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</si>
  <si>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</si>
  <si>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</si>
  <si>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</si>
  <si>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</si>
  <si>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</si>
  <si>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</si>
  <si>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</si>
  <si>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</si>
  <si>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</si>
  <si>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</si>
  <si>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</si>
  <si>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</si>
  <si>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</si>
  <si>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</si>
  <si>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</si>
  <si>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</si>
  <si>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</si>
  <si>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</si>
  <si>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</si>
  <si>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</si>
  <si>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</si>
  <si>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</si>
  <si>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</si>
  <si>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</si>
  <si>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</si>
  <si>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</si>
  <si>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</si>
  <si>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</si>
  <si>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</si>
  <si>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</si>
  <si>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</si>
  <si>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</si>
  <si>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</si>
  <si>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</si>
  <si>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</si>
  <si>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</si>
  <si>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</si>
  <si>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</si>
  <si>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</si>
  <si>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</si>
  <si>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</si>
  <si>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</si>
  <si>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</si>
  <si>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</si>
  <si>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</si>
  <si>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</si>
  <si>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</si>
  <si>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</si>
  <si>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</si>
  <si>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</si>
  <si>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</si>
  <si>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</si>
  <si>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</si>
  <si>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</si>
  <si>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</si>
  <si>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</si>
  <si>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</si>
  <si>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</si>
  <si>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</si>
  <si>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</si>
  <si>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</si>
  <si>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</si>
  <si>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</si>
  <si>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</si>
  <si>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</si>
  <si>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</si>
  <si>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</si>
  <si>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</si>
  <si>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</si>
  <si>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</si>
  <si>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</si>
  <si>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</si>
  <si>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</si>
  <si>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</si>
  <si>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</si>
  <si>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</si>
  <si>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</si>
  <si>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</si>
  <si>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</si>
  <si>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</si>
  <si>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</si>
  <si>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</si>
  <si>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</si>
  <si>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</si>
  <si>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</si>
  <si>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</si>
  <si>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</si>
  <si>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</si>
  <si>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</si>
  <si>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</si>
  <si>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</si>
  <si>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</si>
  <si>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</si>
  <si>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</si>
  <si>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</si>
  <si>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</si>
  <si>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</si>
  <si>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</si>
  <si>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</si>
  <si>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</si>
  <si>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</si>
  <si>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</si>
  <si>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</si>
  <si>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</si>
  <si>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</si>
  <si>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</si>
  <si>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</si>
  <si>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</si>
  <si>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</si>
  <si>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</si>
  <si>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</si>
  <si>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</si>
  <si>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</si>
  <si>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</si>
  <si>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</si>
  <si>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</si>
  <si>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</si>
  <si>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</si>
  <si>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</si>
  <si>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</si>
  <si>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</si>
  <si>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</si>
  <si>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</si>
  <si>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</si>
  <si>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</si>
  <si>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</si>
  <si>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</si>
  <si>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</si>
  <si>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</si>
  <si>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</si>
  <si>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</si>
  <si>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</si>
  <si>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</si>
  <si>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</si>
  <si>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</si>
  <si>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</si>
  <si>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</si>
  <si>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</si>
  <si>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</si>
  <si>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</si>
  <si>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</si>
  <si>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</si>
  <si>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</si>
  <si>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</si>
  <si>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</si>
  <si>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</si>
  <si>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</si>
  <si>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</si>
  <si>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</si>
  <si>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</si>
  <si>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</si>
  <si>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</si>
  <si>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</si>
  <si>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</si>
  <si>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</si>
  <si>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</si>
  <si>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</si>
  <si>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</si>
  <si>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</si>
  <si>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</si>
  <si>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</si>
  <si>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</si>
  <si>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</si>
  <si>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</si>
  <si>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</si>
  <si>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</si>
  <si>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</si>
  <si>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</si>
  <si>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</si>
  <si>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</si>
  <si>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</si>
  <si>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</si>
  <si>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</si>
  <si>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</si>
  <si>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</si>
  <si>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</si>
  <si>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</si>
  <si>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</si>
  <si>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</si>
  <si>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</si>
  <si>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</si>
  <si>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</si>
  <si>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</si>
  <si>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</si>
  <si>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</si>
  <si>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</si>
  <si>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</si>
  <si>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</si>
  <si>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</si>
  <si>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</si>
  <si>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</si>
  <si>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</si>
  <si>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</si>
  <si>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</si>
  <si>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</si>
  <si>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</si>
  <si>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</si>
  <si>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</si>
  <si>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</si>
  <si>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</si>
  <si>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</si>
  <si>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</si>
  <si>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</si>
  <si>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</si>
  <si>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</si>
  <si>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</si>
  <si>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</si>
  <si>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</si>
  <si>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</si>
  <si>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</si>
  <si>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</si>
  <si>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</si>
  <si>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</si>
  <si>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</si>
  <si>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</si>
  <si>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</si>
  <si>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</si>
  <si>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</si>
  <si>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</si>
  <si>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</si>
  <si>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</si>
  <si>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</si>
  <si>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</si>
  <si>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</si>
  <si>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</si>
  <si>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</si>
  <si>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</si>
  <si>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</si>
  <si>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</si>
  <si>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</si>
  <si>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</si>
  <si>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</si>
  <si>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</si>
  <si>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</si>
  <si>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</si>
  <si>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</si>
  <si>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</si>
  <si>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</si>
  <si>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</si>
  <si>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</si>
  <si>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</si>
  <si>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</si>
  <si>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</si>
  <si>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</si>
  <si>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</si>
  <si>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</si>
  <si>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</si>
  <si>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</si>
  <si>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</si>
  <si>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</si>
  <si>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</si>
  <si>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</si>
  <si>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</si>
  <si>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</si>
  <si>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</si>
  <si>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</si>
  <si>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</si>
  <si>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</si>
  <si>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</si>
  <si>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</si>
  <si>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</si>
  <si>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</si>
  <si>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</si>
  <si>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</si>
  <si>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</si>
  <si>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</si>
  <si>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</si>
  <si>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</si>
  <si>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</si>
  <si>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</si>
  <si>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</si>
  <si>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</si>
  <si>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</si>
  <si>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</si>
  <si>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</si>
  <si>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</si>
  <si>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</si>
  <si>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</si>
  <si>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</si>
  <si>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</si>
  <si>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</si>
  <si>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</si>
  <si>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</si>
  <si>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</si>
  <si>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</si>
  <si>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</si>
  <si>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</si>
  <si>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</si>
  <si>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</si>
  <si>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</si>
  <si>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</si>
  <si>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</si>
  <si>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</si>
  <si>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</si>
  <si>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</si>
  <si>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</si>
  <si>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</si>
  <si>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</si>
  <si>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</si>
  <si>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</si>
  <si>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</si>
  <si>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</si>
  <si>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</si>
  <si>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</si>
  <si>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</si>
  <si>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</si>
  <si>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</si>
  <si>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</si>
  <si>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</si>
  <si>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</si>
  <si>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</si>
  <si>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</si>
  <si>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</si>
  <si>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</si>
  <si>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</si>
  <si>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</si>
  <si>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</si>
  <si>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</si>
  <si>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</si>
  <si>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</si>
  <si>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</si>
  <si>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</si>
  <si>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</si>
  <si>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</si>
  <si>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</si>
  <si>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</si>
  <si>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</si>
  <si>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</si>
  <si>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</si>
  <si>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</si>
  <si>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</si>
  <si>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</si>
  <si>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</si>
  <si>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</si>
  <si>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</si>
  <si>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</si>
  <si>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</si>
  <si>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</si>
  <si>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</si>
  <si>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</si>
  <si>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</si>
  <si>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</si>
  <si>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</si>
  <si>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</si>
  <si>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</si>
  <si>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</si>
  <si>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</si>
  <si>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</si>
  <si>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</si>
  <si>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</si>
  <si>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</si>
  <si>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</si>
  <si>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</si>
  <si>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</si>
  <si>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</si>
  <si>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</si>
  <si>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</si>
  <si>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</si>
  <si>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</si>
  <si>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</si>
  <si>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</si>
  <si>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</si>
  <si>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</si>
  <si>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</si>
  <si>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</si>
  <si>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</si>
  <si>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</si>
  <si>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</si>
  <si>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</si>
  <si>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</si>
  <si>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</si>
  <si>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</si>
  <si>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</si>
  <si>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</si>
  <si>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</si>
  <si>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</si>
  <si>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</si>
  <si>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</si>
  <si>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</si>
  <si>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</si>
  <si>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</si>
  <si>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</si>
  <si>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</si>
  <si>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</si>
  <si>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</si>
  <si>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</si>
  <si>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</si>
  <si>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</si>
  <si>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</si>
  <si>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</si>
  <si>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</si>
  <si>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</si>
  <si>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</si>
  <si>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</si>
  <si>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</si>
  <si>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</si>
  <si>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</si>
  <si>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</si>
  <si>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</si>
  <si>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</si>
  <si>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</si>
  <si>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</si>
  <si>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</si>
  <si>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</si>
  <si>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</si>
  <si>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</si>
  <si>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</si>
  <si>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</si>
  <si>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</si>
  <si>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</si>
  <si>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</si>
  <si>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</si>
  <si>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</si>
  <si>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</si>
  <si>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</si>
  <si>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</si>
  <si>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</si>
  <si>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</si>
  <si>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</si>
  <si>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</si>
  <si>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</si>
  <si>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</si>
  <si>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</si>
  <si>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</si>
  <si>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</si>
  <si>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</si>
  <si>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</si>
  <si>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</si>
  <si>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</si>
  <si>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</si>
  <si>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</si>
  <si>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</si>
  <si>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</si>
  <si>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</si>
  <si>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</si>
  <si>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</si>
  <si>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</si>
  <si>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</si>
  <si>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</si>
  <si>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</si>
  <si>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</si>
  <si>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</si>
  <si>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</si>
  <si>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</si>
  <si>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</si>
  <si>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</si>
  <si>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</si>
  <si>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</si>
  <si>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</si>
  <si>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</si>
  <si>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</si>
  <si>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</si>
  <si>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</si>
  <si>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</si>
  <si>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</si>
  <si>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</si>
  <si>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</si>
  <si>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</si>
  <si>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</si>
  <si>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</si>
  <si>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</si>
  <si>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</si>
  <si>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</si>
  <si>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</si>
  <si>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</si>
  <si>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</si>
  <si>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</si>
  <si>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</si>
  <si>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</si>
  <si>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</si>
  <si>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</si>
  <si>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</si>
  <si>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</si>
  <si>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</si>
  <si>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</si>
  <si>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</si>
  <si>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</si>
  <si>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</si>
  <si>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</si>
  <si>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</si>
  <si>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</si>
  <si>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</si>
  <si>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</si>
  <si>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</si>
  <si>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</si>
  <si>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</si>
  <si>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</si>
  <si>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</si>
  <si>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</si>
  <si>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</si>
  <si>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</si>
  <si>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</si>
  <si>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</si>
  <si>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</si>
  <si>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</si>
  <si>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</si>
  <si>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</si>
  <si>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</si>
  <si>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</si>
  <si>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</si>
  <si>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</si>
  <si>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</si>
  <si>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</si>
  <si>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</si>
  <si>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</si>
  <si>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</si>
  <si>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</si>
  <si>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</si>
  <si>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</si>
  <si>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</si>
  <si>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</si>
  <si>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</si>
  <si>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</si>
  <si>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</si>
  <si>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</si>
  <si>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</si>
  <si>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</si>
  <si>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</si>
  <si>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</si>
  <si>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</si>
  <si>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</si>
  <si>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</si>
  <si>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</si>
  <si>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</si>
  <si>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</si>
  <si>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</si>
  <si>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</si>
  <si>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</si>
  <si>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</si>
  <si>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</si>
  <si>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</si>
  <si>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</si>
  <si>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</si>
  <si>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</si>
  <si>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</si>
  <si>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</si>
  <si>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</si>
  <si>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</si>
  <si>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</si>
  <si>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</si>
  <si>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</si>
  <si>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</si>
  <si>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</si>
  <si>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</si>
  <si>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</si>
  <si>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</si>
  <si>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</si>
  <si>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</si>
  <si>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</si>
  <si>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</si>
  <si>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</si>
  <si>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</si>
  <si>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</si>
  <si>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</si>
  <si>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</si>
  <si>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</si>
  <si>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</si>
  <si>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</si>
  <si>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</si>
  <si>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</si>
  <si>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</si>
  <si>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</si>
  <si>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</si>
  <si>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</si>
  <si>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</si>
  <si>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</si>
  <si>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</si>
  <si>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</si>
  <si>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</si>
  <si>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</si>
  <si>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</si>
  <si>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</si>
  <si>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</si>
  <si>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</si>
  <si>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</si>
  <si>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</si>
  <si>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</si>
  <si>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</si>
  <si>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</si>
  <si>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</si>
  <si>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</si>
  <si>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</si>
  <si>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</si>
  <si>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</si>
  <si>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</si>
  <si>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</si>
  <si>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</si>
  <si>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</si>
  <si>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</si>
  <si>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</si>
  <si>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</si>
  <si>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</si>
  <si>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</si>
  <si>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</si>
  <si>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</si>
  <si>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</si>
  <si>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</si>
  <si>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</si>
  <si>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</si>
  <si>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</si>
  <si>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</si>
  <si>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</si>
  <si>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</si>
  <si>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</si>
  <si>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</si>
  <si>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</si>
  <si>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</si>
  <si>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</si>
  <si>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</si>
  <si>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</si>
  <si>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</si>
  <si>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</si>
  <si>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</si>
  <si>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</si>
  <si>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</si>
  <si>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</si>
  <si>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</si>
  <si>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</si>
  <si>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</si>
  <si>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</si>
  <si>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</si>
  <si>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</si>
  <si>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</si>
  <si>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</si>
  <si>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</si>
  <si>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</si>
  <si>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</si>
  <si>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</si>
  <si>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</si>
  <si>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</si>
  <si>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</si>
  <si>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</si>
  <si>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</si>
  <si>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</si>
  <si>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</si>
  <si>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</si>
  <si>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</si>
  <si>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</si>
  <si>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</si>
  <si>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</si>
  <si>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</si>
  <si>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</si>
  <si>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</si>
  <si>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</si>
  <si>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</si>
  <si>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</si>
  <si>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</si>
  <si>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</si>
  <si>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</si>
  <si>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</si>
  <si>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</si>
  <si>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</si>
  <si>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</si>
  <si>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</si>
  <si>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</si>
  <si>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</si>
  <si>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</si>
  <si>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</si>
  <si>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</si>
  <si>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</si>
  <si>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</si>
  <si>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</si>
  <si>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</si>
  <si>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</si>
  <si>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</si>
  <si>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</si>
  <si>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</si>
  <si>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</si>
  <si>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</si>
  <si>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</si>
  <si>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</si>
  <si>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</si>
  <si>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</si>
  <si>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</si>
  <si>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</si>
  <si>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</si>
  <si>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</si>
  <si>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</si>
  <si>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</si>
  <si>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</si>
  <si>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</si>
  <si>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</si>
  <si>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</si>
  <si>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</si>
  <si>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</si>
  <si>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</si>
  <si>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</si>
  <si>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</si>
  <si>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</si>
  <si>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</si>
  <si>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</si>
  <si>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</si>
  <si>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</si>
  <si>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</si>
  <si>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</si>
  <si>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</si>
  <si>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</si>
  <si>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</si>
  <si>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</si>
  <si>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</si>
  <si>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</si>
  <si>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</si>
  <si>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</si>
  <si>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</si>
  <si>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</si>
  <si>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</si>
  <si>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</si>
  <si>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</si>
  <si>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</si>
  <si>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</si>
  <si>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</si>
  <si>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</si>
  <si>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</si>
  <si>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</si>
  <si>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</si>
  <si>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</si>
  <si>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</si>
  <si>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</si>
  <si>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</si>
  <si>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</si>
  <si>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</si>
  <si>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</si>
  <si>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</si>
  <si>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</si>
  <si>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</si>
  <si>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</si>
  <si>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</si>
  <si>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</si>
  <si>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</si>
  <si>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</si>
  <si>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</si>
  <si>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</si>
  <si>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</si>
  <si>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</si>
  <si>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</si>
  <si>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</si>
  <si>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</si>
  <si>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</si>
  <si>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</si>
  <si>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</si>
  <si>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</si>
  <si>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</si>
  <si>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</si>
  <si>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</si>
  <si>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</si>
  <si>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</si>
  <si>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</si>
  <si>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</si>
  <si>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</si>
  <si>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</si>
  <si>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</si>
  <si>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</si>
  <si>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</si>
  <si>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</si>
  <si>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</si>
  <si>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</si>
  <si>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</si>
  <si>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</si>
  <si>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</si>
  <si>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</si>
  <si>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</si>
  <si>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</si>
  <si>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</si>
  <si>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</si>
  <si>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</si>
  <si>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</si>
  <si>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</si>
  <si>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</si>
  <si>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</si>
  <si>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</si>
  <si>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</si>
  <si>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</si>
  <si>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</si>
  <si>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</si>
  <si>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</si>
  <si>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</si>
  <si>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</si>
  <si>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</si>
  <si>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</si>
  <si>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</si>
  <si>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</si>
  <si>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</si>
  <si>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</si>
  <si>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</si>
  <si>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</si>
  <si>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</si>
  <si>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</si>
  <si>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</si>
  <si>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</si>
  <si>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</si>
  <si>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</si>
  <si>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</si>
  <si>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</si>
  <si>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</si>
  <si>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</si>
  <si>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</si>
  <si>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</si>
  <si>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</si>
  <si>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</si>
  <si>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</si>
  <si>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</si>
  <si>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</si>
  <si>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</si>
  <si>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</si>
  <si>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</si>
  <si>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</si>
  <si>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</si>
  <si>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</si>
  <si>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</si>
  <si>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</si>
  <si>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</si>
  <si>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</si>
  <si>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</si>
  <si>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</si>
  <si>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</si>
  <si>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</si>
  <si>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</si>
  <si>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</si>
  <si>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</si>
  <si>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</si>
  <si>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</si>
  <si>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</si>
  <si>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</si>
  <si>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</si>
  <si>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</si>
  <si>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</si>
  <si>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</si>
  <si>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</si>
  <si>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</si>
  <si>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</si>
  <si>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</si>
  <si>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</si>
  <si>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</si>
  <si>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</si>
  <si>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</si>
  <si>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</si>
  <si>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</si>
  <si>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</si>
  <si>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</si>
  <si>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</si>
  <si>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</si>
  <si>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</si>
  <si>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</si>
  <si>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</si>
  <si>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</si>
  <si>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</si>
  <si>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</si>
  <si>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</si>
  <si>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</si>
  <si>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</si>
  <si>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</si>
  <si>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</si>
  <si>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</si>
  <si>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</si>
  <si>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</si>
  <si>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</si>
  <si>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</si>
  <si>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</si>
  <si>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</si>
  <si>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</si>
  <si>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</si>
  <si>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</si>
  <si>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</si>
  <si>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</si>
  <si>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</si>
  <si>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</si>
  <si>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</si>
  <si>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</si>
  <si>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</si>
  <si>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</si>
  <si>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</si>
  <si>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</si>
  <si>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</si>
  <si>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</si>
  <si>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</si>
  <si>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</si>
  <si>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</si>
  <si>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</si>
  <si>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</si>
  <si>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</si>
  <si>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</si>
  <si>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</si>
  <si>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</si>
  <si>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</si>
  <si>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</si>
  <si>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</si>
  <si>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</si>
  <si>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</si>
  <si>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</si>
  <si>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</si>
  <si>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</si>
  <si>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</si>
  <si>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</si>
  <si>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</si>
  <si>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</si>
  <si>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</si>
  <si>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</si>
  <si>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</si>
  <si>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</si>
  <si>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</si>
  <si>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</si>
  <si>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</si>
  <si>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</si>
  <si>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</si>
  <si>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</si>
  <si>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</si>
  <si>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</si>
  <si>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</si>
  <si>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</si>
  <si>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</si>
  <si>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</si>
  <si>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</si>
  <si>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</si>
  <si>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</si>
  <si>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</si>
  <si>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</si>
  <si>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</si>
  <si>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</si>
  <si>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</si>
  <si>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</si>
  <si>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</si>
  <si>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</si>
  <si>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</si>
  <si>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</si>
  <si>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</si>
  <si>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</si>
  <si>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</si>
  <si>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</si>
  <si>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</si>
  <si>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</si>
  <si>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</si>
  <si>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</si>
  <si>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</si>
  <si>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</si>
  <si>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</si>
  <si>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</si>
  <si>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</si>
  <si>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</si>
  <si>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</si>
  <si>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</si>
  <si>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</si>
  <si>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</si>
  <si>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</si>
  <si>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</si>
  <si>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</si>
  <si>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</si>
  <si>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</si>
  <si>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</si>
  <si>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</si>
  <si>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</si>
  <si>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</si>
  <si>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</si>
  <si>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</si>
  <si>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</si>
  <si>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</si>
  <si>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</si>
  <si>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</si>
  <si>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</si>
  <si>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</si>
  <si>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</si>
  <si>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</si>
  <si>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</si>
  <si>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</si>
  <si>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</si>
  <si>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</si>
  <si>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</si>
  <si>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</si>
  <si>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</si>
  <si>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</si>
  <si>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</si>
  <si>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</si>
  <si>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</si>
  <si>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</si>
  <si>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</si>
  <si>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</si>
  <si>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</si>
  <si>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</si>
  <si>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</si>
  <si>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</si>
  <si>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</si>
  <si>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</si>
  <si>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</si>
  <si>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</si>
  <si>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</si>
  <si>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</si>
  <si>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</si>
  <si>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</si>
  <si>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</si>
  <si>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</si>
  <si>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</si>
  <si>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</si>
  <si>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</si>
  <si>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</si>
  <si>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</si>
  <si>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</si>
  <si>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</si>
  <si>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</si>
  <si>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</si>
  <si>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</si>
  <si>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</si>
  <si>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</si>
  <si>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</si>
  <si>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</si>
  <si>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</si>
  <si>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</si>
  <si>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</si>
  <si>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</si>
  <si>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</si>
  <si>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</si>
  <si>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</si>
  <si>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</si>
  <si>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</si>
  <si>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</si>
  <si>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</si>
  <si>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</si>
  <si>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</si>
  <si>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</si>
  <si>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</si>
  <si>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</si>
  <si>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</si>
  <si>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</si>
  <si>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</si>
  <si>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</si>
  <si>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</si>
  <si>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</si>
  <si>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</si>
  <si>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</si>
  <si>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</si>
  <si>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</si>
  <si>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</si>
  <si>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</si>
  <si>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</si>
  <si>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</si>
  <si>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</si>
  <si>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</si>
  <si>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</si>
  <si>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</si>
  <si>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</si>
  <si>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</si>
  <si>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</si>
  <si>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</si>
  <si>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</si>
  <si>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</si>
  <si>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</si>
  <si>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</si>
  <si>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</si>
  <si>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</si>
  <si>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</si>
  <si>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</si>
  <si>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</si>
  <si>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</si>
  <si>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</si>
  <si>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</si>
  <si>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</si>
  <si>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</si>
  <si>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</si>
  <si>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</si>
  <si>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</si>
  <si>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</si>
  <si>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</si>
  <si>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</si>
  <si>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</si>
  <si>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</si>
  <si>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</si>
  <si>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</si>
  <si>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</si>
  <si>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</si>
  <si>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</si>
  <si>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</si>
  <si>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</si>
  <si>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</si>
  <si>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</si>
  <si>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</si>
  <si>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</si>
  <si>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</si>
  <si>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</si>
  <si>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</si>
  <si>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</si>
  <si>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</si>
  <si>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</si>
  <si>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</si>
  <si>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</si>
  <si>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</si>
  <si>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</si>
  <si>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</si>
  <si>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</si>
  <si>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</si>
  <si>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</si>
  <si>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</si>
  <si>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</si>
  <si>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</si>
  <si>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</si>
  <si>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</si>
  <si>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</si>
  <si>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</si>
  <si>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</si>
  <si>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</si>
  <si>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</si>
  <si>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</si>
  <si>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</si>
  <si>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</si>
  <si>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</si>
  <si>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</si>
  <si>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</si>
  <si>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</si>
  <si>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</si>
  <si>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</si>
  <si>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</si>
  <si>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</si>
  <si>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</si>
  <si>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</si>
  <si>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</si>
  <si>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</si>
  <si>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</si>
  <si>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</si>
  <si>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</si>
  <si>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</si>
  <si>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</si>
  <si>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</si>
  <si>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</si>
  <si>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</si>
  <si>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</si>
  <si>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</si>
  <si>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</si>
  <si>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</si>
  <si>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</si>
  <si>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</si>
  <si>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</si>
  <si>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</si>
  <si>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</si>
  <si>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</si>
  <si>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</si>
  <si>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</si>
  <si>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</si>
  <si>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</si>
  <si>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</si>
  <si>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</si>
  <si>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</si>
  <si>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</si>
  <si>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</si>
  <si>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</si>
  <si>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</si>
  <si>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</si>
  <si>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</si>
  <si>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</si>
  <si>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</si>
  <si>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</si>
  <si>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</si>
  <si>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</si>
  <si>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</si>
  <si>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</si>
  <si>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</si>
  <si>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</si>
  <si>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</si>
  <si>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</si>
  <si>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</si>
  <si>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</si>
  <si>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</si>
  <si>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</si>
  <si>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</si>
  <si>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</si>
  <si>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</si>
  <si>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</si>
  <si>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</si>
  <si>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</si>
  <si>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</si>
  <si>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</si>
  <si>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</si>
  <si>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</si>
  <si>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</si>
  <si>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</si>
  <si>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</si>
  <si>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</si>
  <si>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</si>
  <si>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</si>
  <si>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</si>
  <si>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</si>
  <si>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</si>
  <si>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</si>
  <si>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</si>
  <si>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</si>
  <si>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</si>
  <si>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</si>
  <si>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</si>
  <si>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</si>
  <si>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</si>
  <si>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</si>
  <si>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</si>
  <si>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</si>
  <si>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</si>
  <si>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</si>
  <si>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</si>
  <si>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</si>
  <si>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</si>
  <si>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</si>
  <si>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</si>
  <si>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</si>
  <si>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</si>
  <si>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</si>
  <si>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</si>
  <si>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</si>
  <si>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</si>
  <si>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</si>
  <si>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</si>
  <si>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</si>
  <si>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</si>
  <si>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</si>
  <si>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</si>
  <si>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</si>
  <si>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</si>
  <si>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</si>
  <si>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</si>
  <si>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</si>
  <si>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</si>
  <si>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</si>
  <si>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</si>
  <si>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</si>
  <si>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</si>
  <si>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</si>
  <si>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</si>
  <si>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</si>
  <si>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</si>
  <si>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</si>
  <si>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</si>
  <si>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</si>
  <si>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</si>
  <si>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</si>
  <si>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</si>
  <si>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</si>
  <si>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</si>
  <si>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</si>
  <si>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</si>
  <si>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</si>
  <si>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</si>
  <si>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</si>
  <si>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</si>
  <si>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</si>
  <si>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</si>
  <si>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</si>
  <si>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</si>
  <si>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</si>
  <si>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</si>
  <si>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</si>
  <si>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</si>
  <si>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</si>
  <si>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</si>
  <si>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</si>
  <si>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</si>
  <si>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</si>
  <si>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</si>
  <si>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</si>
  <si>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</si>
  <si>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</si>
  <si>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</si>
  <si>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</si>
  <si>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</si>
  <si>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</si>
  <si>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</si>
  <si>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</si>
  <si>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</si>
  <si>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</si>
  <si>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</si>
  <si>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</si>
  <si>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</si>
  <si>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</si>
  <si>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</si>
  <si>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</si>
  <si>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</si>
  <si>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</si>
  <si>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</si>
  <si>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</si>
  <si>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</si>
  <si>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</si>
  <si>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</si>
  <si>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</si>
  <si>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</si>
  <si>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</si>
  <si>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</si>
  <si>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</si>
  <si>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</si>
  <si>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</si>
  <si>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</si>
  <si>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</si>
  <si>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</si>
  <si>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</si>
  <si>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</si>
  <si>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</si>
  <si>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</si>
  <si>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</si>
  <si>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</si>
  <si>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</si>
  <si>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</si>
  <si>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</si>
  <si>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</si>
  <si>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</si>
  <si>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</si>
  <si>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</si>
  <si>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</si>
  <si>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</si>
  <si>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</si>
  <si>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</si>
  <si>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</si>
  <si>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</si>
  <si>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</si>
  <si>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</si>
  <si>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</si>
  <si>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</si>
  <si>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</si>
  <si>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</si>
  <si>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</si>
  <si>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</si>
  <si>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</si>
  <si>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</si>
  <si>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</si>
  <si>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</si>
  <si>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</si>
  <si>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</si>
  <si>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</si>
  <si>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</si>
  <si>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</si>
  <si>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</si>
  <si>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</si>
  <si>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</si>
  <si>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</si>
  <si>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</si>
  <si>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</si>
  <si>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</si>
  <si>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</si>
  <si>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</si>
  <si>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</si>
  <si>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</si>
  <si>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</si>
  <si>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</si>
  <si>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</si>
  <si>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</si>
  <si>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</si>
  <si>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</si>
  <si>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</si>
  <si>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</si>
  <si>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</si>
  <si>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</si>
  <si>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</si>
  <si>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</si>
  <si>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</si>
  <si>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</si>
  <si>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</si>
  <si>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</si>
  <si>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</si>
  <si>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</si>
  <si>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</si>
  <si>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</si>
  <si>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</si>
  <si>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</si>
  <si>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</si>
  <si>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</si>
  <si>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</si>
  <si>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</si>
  <si>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</si>
  <si>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</si>
  <si>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</si>
  <si>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</si>
  <si>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</si>
  <si>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</si>
  <si>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</si>
  <si>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</si>
  <si>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</si>
  <si>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</si>
  <si>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</si>
  <si>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</si>
  <si>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</si>
  <si>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</si>
  <si>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</si>
  <si>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</si>
  <si>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</si>
  <si>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</si>
  <si>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</si>
  <si>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</si>
  <si>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</si>
  <si>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</si>
  <si>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</si>
  <si>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</si>
  <si>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</si>
  <si>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</si>
  <si>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</si>
  <si>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</si>
  <si>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</si>
  <si>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</si>
  <si>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</si>
  <si>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</si>
  <si>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</si>
  <si>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</si>
  <si>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</si>
  <si>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</si>
  <si>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</si>
  <si>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</si>
  <si>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</si>
  <si>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</si>
  <si>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</si>
  <si>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</si>
  <si>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</si>
  <si>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</si>
  <si>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</si>
  <si>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</si>
  <si>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</si>
  <si>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</si>
  <si>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</si>
  <si>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</si>
  <si>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</si>
  <si>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</si>
  <si>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</si>
  <si>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</si>
  <si>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</si>
  <si>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</si>
  <si>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</si>
  <si>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</si>
  <si>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</si>
  <si>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</si>
  <si>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</si>
  <si>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</si>
  <si>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</si>
  <si>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</si>
  <si>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</si>
  <si>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</si>
  <si>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</si>
  <si>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</si>
  <si>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</si>
  <si>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</si>
  <si>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</si>
  <si>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</si>
  <si>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</si>
  <si>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</si>
  <si>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</si>
  <si>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</si>
  <si>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</si>
  <si>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</si>
  <si>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</si>
  <si>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</si>
  <si>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</si>
  <si>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</si>
  <si>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</si>
  <si>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</si>
  <si>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</si>
  <si>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</si>
  <si>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</si>
  <si>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</si>
  <si>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</si>
  <si>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</si>
  <si>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</si>
  <si>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</si>
  <si>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</si>
  <si>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</si>
  <si>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</si>
  <si>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</si>
  <si>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</si>
  <si>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</si>
  <si>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</si>
  <si>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</si>
  <si>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</si>
  <si>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</si>
  <si>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</si>
  <si>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</si>
  <si>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</si>
  <si>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</si>
  <si>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</si>
  <si>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</si>
  <si>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</si>
  <si>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</si>
  <si>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</si>
  <si>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</si>
  <si>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</si>
  <si>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</si>
  <si>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</si>
  <si>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</si>
  <si>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</si>
  <si>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</si>
  <si>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</si>
  <si>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</si>
  <si>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</si>
  <si>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</si>
  <si>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</si>
  <si>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</si>
  <si>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</si>
  <si>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</si>
  <si>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</si>
  <si>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</si>
  <si>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</si>
  <si>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</si>
  <si>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</si>
  <si>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</si>
  <si>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</si>
  <si>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</si>
  <si>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</si>
  <si>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</si>
  <si>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</si>
  <si>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</si>
  <si>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</si>
  <si>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</si>
  <si>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</si>
  <si>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</si>
  <si>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</si>
  <si>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</si>
  <si>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</si>
  <si>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</si>
  <si>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</si>
  <si>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</si>
  <si>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</si>
  <si>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</si>
  <si>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</si>
  <si>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</si>
  <si>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</si>
  <si>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</si>
  <si>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</si>
  <si>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</si>
  <si>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</si>
  <si>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</si>
  <si>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</si>
  <si>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</si>
  <si>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</si>
  <si>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</si>
  <si>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</si>
  <si>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</si>
  <si>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</si>
  <si>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</si>
  <si>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</si>
  <si>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</si>
  <si>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</si>
  <si>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</si>
  <si>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</si>
  <si>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</si>
  <si>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</si>
  <si>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</si>
  <si>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</si>
  <si>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</si>
  <si>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</si>
  <si>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</si>
  <si>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</si>
  <si>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</si>
  <si>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</si>
  <si>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</si>
  <si>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</si>
  <si>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</si>
  <si>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</si>
  <si>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</si>
  <si>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</si>
  <si>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</si>
  <si>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</si>
  <si>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</si>
  <si>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</si>
  <si>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</si>
  <si>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</si>
  <si>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</si>
  <si>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</si>
  <si>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</si>
  <si>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</si>
  <si>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</si>
  <si>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</si>
  <si>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</si>
  <si>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</si>
  <si>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</si>
  <si>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</si>
  <si>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</si>
  <si>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</si>
  <si>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</si>
  <si>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</si>
  <si>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</si>
  <si>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</si>
  <si>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</si>
  <si>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</si>
  <si>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</si>
  <si>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</si>
  <si>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</si>
  <si>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</si>
  <si>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</si>
  <si>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</si>
  <si>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</si>
  <si>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</si>
  <si>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</si>
  <si>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</si>
  <si>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</si>
  <si>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</si>
  <si>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</si>
  <si>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</si>
  <si>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</si>
  <si>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</si>
  <si>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</si>
  <si>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</si>
  <si>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</si>
  <si>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</si>
  <si>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</si>
  <si>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</si>
  <si>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</si>
  <si>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</si>
  <si>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</si>
  <si>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</si>
  <si>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</si>
  <si>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</si>
  <si>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</si>
  <si>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</si>
  <si>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</si>
  <si>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</si>
  <si>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</si>
  <si>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</si>
  <si>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</si>
  <si>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</si>
  <si>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</si>
  <si>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</si>
  <si>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</si>
  <si>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</si>
  <si>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</si>
  <si>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</si>
  <si>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</si>
  <si>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</si>
  <si>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</si>
  <si>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</si>
  <si>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</si>
  <si>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</si>
  <si>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</si>
  <si>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</si>
  <si>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</si>
  <si>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</si>
  <si>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</si>
  <si>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</si>
  <si>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</si>
  <si>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</si>
  <si>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</si>
  <si>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</si>
  <si>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</si>
  <si>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</si>
  <si>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</si>
  <si>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</si>
  <si>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</si>
  <si>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</si>
  <si>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</si>
  <si>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</si>
  <si>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</si>
  <si>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</si>
  <si>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</si>
  <si>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</si>
  <si>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</si>
  <si>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</si>
  <si>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</si>
  <si>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</si>
  <si>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</si>
  <si>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</si>
  <si>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</si>
  <si>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</si>
  <si>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</si>
  <si>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</si>
  <si>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</si>
  <si>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</si>
  <si>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</si>
  <si>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</si>
  <si>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</si>
  <si>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</si>
  <si>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</si>
  <si>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</si>
  <si>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</si>
  <si>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</si>
  <si>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</si>
  <si>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</si>
  <si>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</si>
  <si>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</si>
  <si>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</si>
  <si>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</si>
  <si>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</si>
  <si>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</si>
  <si>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</si>
  <si>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</si>
  <si>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</si>
  <si>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</si>
  <si>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</si>
  <si>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</si>
  <si>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</si>
  <si>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</si>
  <si>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</si>
  <si>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</si>
  <si>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</si>
  <si>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</si>
  <si>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</si>
  <si>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</si>
  <si>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</si>
  <si>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</si>
  <si>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</si>
  <si>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</si>
  <si>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</si>
  <si>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</si>
  <si>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</si>
  <si>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</si>
  <si>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</si>
  <si>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</si>
  <si>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</si>
  <si>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</si>
  <si>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</si>
  <si>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</si>
  <si>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</si>
  <si>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</si>
  <si>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</si>
  <si>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</si>
  <si>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</si>
  <si>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</si>
  <si>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</si>
  <si>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</si>
  <si>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</si>
  <si>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</si>
  <si>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</si>
  <si>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</si>
  <si>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</si>
  <si>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</si>
  <si>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</si>
  <si>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</si>
  <si>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</si>
  <si>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</si>
  <si>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</si>
  <si>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</si>
  <si>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</si>
  <si>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</si>
  <si>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</si>
  <si>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</si>
  <si>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</si>
  <si>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</si>
  <si>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</si>
  <si>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</si>
  <si>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</si>
  <si>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</si>
  <si>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</si>
  <si>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</si>
  <si>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</si>
  <si>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</si>
  <si>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</si>
  <si>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</si>
  <si>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</si>
  <si>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</si>
  <si>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</si>
  <si>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</si>
  <si>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</si>
  <si>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</si>
  <si>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</si>
  <si>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</si>
  <si>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</si>
  <si>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</si>
  <si>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</si>
  <si>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</si>
  <si>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</si>
  <si>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</si>
  <si>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</si>
  <si>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</si>
  <si>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</si>
  <si>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</si>
  <si>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</si>
  <si>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</si>
  <si>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</si>
  <si>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</si>
  <si>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</si>
  <si>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</si>
  <si>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</si>
  <si>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</si>
  <si>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</si>
  <si>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</si>
  <si>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</si>
  <si>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</si>
  <si>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</si>
  <si>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</si>
  <si>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</si>
  <si>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</si>
  <si>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</si>
  <si>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</si>
  <si>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</si>
  <si>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</si>
  <si>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</si>
  <si>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</si>
  <si>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</si>
  <si>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</si>
  <si>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</si>
  <si>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</si>
  <si>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</si>
  <si>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</si>
  <si>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</si>
  <si>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</si>
  <si>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</si>
  <si>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</si>
  <si>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</si>
  <si>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</si>
  <si>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</si>
  <si>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</si>
  <si>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</si>
  <si>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</si>
  <si>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</si>
  <si>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</si>
  <si>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</si>
  <si>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</si>
  <si>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</si>
  <si>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</si>
  <si>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</si>
  <si>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</si>
  <si>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</si>
  <si>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</si>
  <si>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</si>
  <si>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</si>
  <si>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</si>
  <si>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</si>
  <si>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</si>
  <si>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</si>
  <si>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</si>
  <si>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</si>
  <si>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</si>
  <si>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</si>
  <si>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</si>
  <si>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</si>
  <si>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</si>
  <si>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</si>
  <si>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</si>
  <si>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</si>
  <si>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</si>
  <si>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</si>
  <si>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</si>
  <si>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</si>
  <si>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</si>
  <si>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</si>
  <si>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</si>
  <si>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</si>
  <si>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</si>
  <si>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</si>
  <si>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</si>
  <si>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</si>
  <si>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</si>
  <si>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</si>
  <si>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</si>
  <si>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</si>
  <si>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</si>
  <si>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</si>
  <si>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</si>
  <si>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</si>
  <si>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</si>
  <si>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</si>
  <si>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</si>
  <si>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</si>
  <si>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</si>
  <si>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</si>
  <si>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</si>
  <si>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</si>
  <si>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</si>
  <si>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</si>
  <si>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</si>
  <si>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</si>
  <si>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</si>
  <si>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</si>
  <si>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</si>
  <si>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</si>
  <si>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</si>
  <si>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</si>
  <si>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</si>
  <si>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</si>
  <si>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</si>
  <si>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</si>
  <si>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</si>
  <si>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</si>
  <si>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</si>
  <si>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</si>
  <si>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</si>
  <si>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</si>
  <si>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</si>
  <si>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</si>
  <si>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</si>
  <si>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</si>
  <si>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</si>
  <si>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</si>
  <si>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</si>
  <si>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</si>
  <si>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</si>
  <si>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</si>
  <si>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</si>
  <si>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</si>
  <si>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</si>
  <si>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</si>
  <si>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</si>
  <si>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</si>
  <si>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</si>
  <si>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</si>
  <si>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</si>
  <si>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</si>
  <si>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</si>
  <si>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</si>
  <si>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</si>
  <si>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</si>
  <si>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</si>
  <si>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</si>
  <si>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</si>
  <si>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</si>
  <si>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</si>
  <si>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</si>
  <si>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</si>
  <si>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</si>
  <si>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</si>
  <si>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</si>
  <si>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</si>
  <si>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</si>
  <si>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</si>
  <si>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</si>
  <si>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</si>
  <si>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</si>
  <si>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</si>
  <si>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</si>
  <si>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</si>
  <si>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</si>
  <si>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</si>
  <si>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</si>
  <si>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</si>
  <si>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</si>
  <si>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</si>
  <si>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</si>
  <si>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</si>
  <si>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</si>
  <si>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</si>
  <si>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</si>
  <si>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</si>
  <si>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</si>
  <si>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</si>
  <si>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</si>
  <si>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</si>
  <si>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</si>
  <si>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</si>
  <si>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</si>
  <si>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</si>
  <si>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</si>
  <si>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</si>
  <si>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</si>
  <si>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</si>
  <si>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</si>
  <si>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</si>
  <si>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</si>
  <si>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</si>
  <si>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</si>
  <si>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</si>
  <si>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</si>
  <si>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</si>
  <si>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</si>
  <si>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</si>
  <si>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</si>
  <si>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</si>
  <si>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</si>
  <si>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</si>
  <si>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</si>
  <si>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</si>
  <si>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</si>
  <si>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</si>
  <si>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</si>
  <si>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</si>
  <si>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</si>
  <si>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</si>
  <si>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</si>
  <si>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</si>
  <si>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</si>
  <si>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</si>
  <si>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</si>
  <si>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</si>
  <si>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</si>
  <si>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</si>
  <si>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</si>
  <si>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</si>
  <si>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</si>
  <si>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</si>
  <si>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</si>
  <si>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</si>
  <si>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</si>
  <si>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</si>
  <si>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</si>
  <si>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</si>
  <si>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</si>
  <si>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</si>
  <si>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</si>
  <si>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</si>
  <si>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</si>
  <si>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</si>
  <si>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</si>
  <si>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</si>
  <si>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</si>
  <si>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</si>
  <si>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</si>
  <si>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</si>
  <si>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</si>
  <si>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</si>
  <si>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</si>
  <si>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</si>
  <si>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</si>
  <si>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</si>
  <si>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</si>
  <si>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</si>
  <si>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</si>
  <si>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</si>
  <si>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</si>
  <si>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</si>
  <si>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</si>
  <si>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</si>
  <si>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</si>
  <si>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</si>
  <si>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</si>
  <si>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</si>
  <si>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</si>
  <si>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</si>
  <si>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</si>
  <si>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</si>
  <si>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</si>
  <si>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</si>
  <si>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</si>
  <si>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</si>
  <si>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</si>
  <si>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</si>
  <si>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</si>
  <si>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</si>
  <si>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</si>
  <si>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</si>
  <si>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</si>
  <si>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</si>
  <si>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</si>
  <si>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</si>
  <si>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</si>
  <si>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</si>
  <si>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</si>
  <si>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</si>
  <si>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</si>
  <si>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</si>
  <si>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</si>
  <si>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</si>
  <si>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</si>
  <si>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</si>
  <si>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</si>
  <si>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</si>
  <si>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</si>
  <si>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</si>
  <si>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</si>
  <si>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</si>
  <si>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</si>
  <si>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</si>
  <si>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</si>
  <si>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</si>
  <si>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</si>
  <si>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</si>
  <si>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</si>
  <si>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</si>
  <si>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</si>
  <si>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</si>
  <si>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</si>
  <si>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</si>
  <si>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</si>
  <si>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</si>
  <si>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</si>
  <si>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</si>
  <si>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</si>
  <si>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</si>
  <si>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</si>
  <si>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</si>
  <si>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</si>
  <si>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</si>
  <si>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</si>
  <si>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</si>
  <si>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</si>
  <si>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</si>
  <si>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</si>
  <si>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</si>
  <si>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</si>
  <si>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</si>
  <si>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</si>
  <si>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</si>
  <si>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</si>
  <si>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</si>
  <si>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</si>
  <si>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</si>
  <si>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</si>
  <si>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</si>
  <si>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</si>
  <si>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</si>
  <si>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</si>
  <si>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</si>
  <si>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</si>
  <si>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</si>
  <si>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</si>
  <si>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</si>
  <si>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</si>
  <si>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</si>
  <si>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</si>
  <si>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</si>
  <si>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</si>
  <si>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</si>
  <si>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</si>
  <si>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</si>
  <si>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</si>
  <si>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</si>
  <si>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</si>
  <si>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</si>
  <si>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</si>
  <si>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</si>
  <si>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</si>
  <si>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</si>
  <si>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</si>
  <si>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</si>
  <si>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</si>
  <si>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</si>
  <si>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</si>
  <si>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</si>
  <si>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</si>
  <si>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</si>
  <si>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</si>
  <si>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</si>
  <si>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</si>
  <si>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</si>
  <si>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</si>
  <si>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</si>
  <si>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</si>
  <si>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</si>
  <si>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</si>
  <si>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</si>
  <si>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</si>
  <si>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</si>
  <si>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</si>
  <si>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</si>
  <si>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</si>
  <si>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</si>
  <si>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</si>
  <si>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</si>
  <si>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</si>
  <si>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</si>
  <si>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</si>
  <si>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</si>
  <si>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</si>
  <si>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</si>
  <si>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</si>
  <si>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</si>
  <si>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</si>
  <si>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</si>
  <si>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</si>
  <si>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</si>
  <si>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</si>
  <si>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</si>
  <si>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</si>
  <si>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</si>
  <si>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</si>
  <si>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</si>
  <si>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</si>
  <si>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</si>
  <si>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</si>
  <si>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</si>
  <si>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</si>
  <si>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</si>
  <si>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</si>
  <si>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</si>
  <si>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</si>
  <si>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</si>
  <si>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</si>
  <si>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</si>
  <si>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</si>
  <si>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</si>
  <si>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</si>
  <si>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</si>
  <si>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</si>
  <si>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</si>
  <si>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</si>
  <si>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</si>
  <si>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</si>
  <si>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</si>
  <si>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</si>
  <si>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</si>
  <si>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</si>
  <si>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</si>
  <si>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</si>
  <si>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</si>
  <si>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</si>
  <si>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</si>
  <si>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</si>
  <si>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</si>
  <si>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</si>
  <si>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</si>
  <si>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</si>
  <si>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</si>
  <si>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</si>
  <si>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</si>
  <si>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</si>
  <si>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</si>
  <si>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</si>
  <si>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</si>
  <si>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</si>
  <si>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</si>
  <si>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</si>
  <si>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</si>
  <si>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</si>
  <si>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</si>
  <si>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</si>
  <si>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</si>
  <si>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</si>
  <si>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</si>
  <si>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</si>
  <si>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</si>
  <si>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</si>
  <si>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</si>
  <si>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</si>
  <si>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</si>
  <si>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</si>
  <si>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</si>
  <si>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</si>
  <si>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</si>
  <si>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</si>
  <si>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</si>
  <si>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</si>
  <si>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</si>
  <si>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</si>
  <si>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</si>
  <si>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</si>
  <si>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</si>
  <si>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</si>
  <si>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</si>
  <si>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</si>
  <si>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</si>
  <si>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</si>
  <si>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</si>
  <si>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</si>
  <si>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</si>
  <si>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</si>
  <si>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</si>
  <si>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</si>
  <si>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</si>
  <si>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</si>
  <si>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</si>
  <si>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</si>
  <si>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</si>
  <si>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</si>
  <si>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</si>
  <si>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</si>
  <si>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</si>
  <si>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</si>
  <si>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</si>
  <si>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</si>
  <si>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</si>
  <si>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</si>
  <si>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</si>
  <si>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</si>
  <si>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</si>
  <si>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</si>
  <si>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</si>
  <si>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</si>
  <si>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</si>
  <si>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</si>
  <si>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</si>
  <si>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</si>
  <si>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</si>
  <si>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</si>
  <si>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</si>
  <si>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</si>
  <si>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</si>
  <si>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</si>
  <si>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</si>
  <si>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</si>
  <si>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</si>
  <si>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</si>
  <si>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</si>
  <si>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</si>
  <si>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</si>
  <si>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</si>
  <si>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</si>
  <si>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</si>
  <si>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</si>
  <si>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</si>
  <si>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</si>
  <si>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</si>
  <si>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</si>
  <si>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</si>
  <si>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</si>
  <si>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</si>
  <si>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</si>
  <si>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</si>
  <si>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</si>
  <si>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</si>
  <si>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</si>
  <si>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</si>
  <si>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</si>
  <si>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</si>
  <si>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</si>
  <si>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</si>
  <si>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</si>
  <si>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</si>
  <si>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</si>
  <si>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</si>
  <si>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</si>
  <si>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</si>
  <si>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</si>
  <si>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</si>
  <si>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</si>
  <si>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</si>
  <si>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</si>
  <si>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</si>
  <si>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</si>
  <si>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</si>
  <si>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</si>
  <si>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</si>
  <si>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</si>
  <si>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</si>
  <si>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</si>
  <si>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</si>
  <si>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</si>
  <si>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</si>
  <si>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</si>
  <si>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</si>
  <si>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</si>
  <si>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</si>
  <si>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</si>
  <si>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</si>
  <si>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</si>
  <si>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</si>
  <si>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</si>
  <si>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</si>
  <si>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</si>
  <si>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</si>
  <si>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</si>
  <si>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</si>
  <si>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</si>
  <si>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</si>
  <si>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</si>
  <si>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</si>
  <si>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</si>
  <si>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</si>
  <si>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</si>
  <si>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</si>
  <si>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</si>
  <si>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</si>
  <si>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</si>
  <si>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</si>
  <si>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</si>
  <si>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</si>
  <si>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</si>
  <si>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</si>
  <si>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</si>
  <si>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</si>
  <si>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</si>
  <si>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</si>
  <si>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</si>
  <si>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</si>
  <si>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</si>
  <si>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</si>
  <si>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</si>
  <si>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</si>
  <si>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</si>
  <si>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</si>
  <si>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</si>
  <si>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</si>
  <si>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</si>
  <si>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</si>
  <si>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</si>
  <si>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</si>
  <si>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</si>
  <si>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</si>
  <si>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</si>
  <si>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</si>
  <si>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</si>
  <si>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</si>
  <si>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</si>
  <si>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</si>
  <si>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</si>
  <si>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</si>
  <si>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</si>
  <si>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</si>
  <si>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</si>
  <si>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</si>
  <si>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</si>
  <si>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</si>
  <si>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</si>
  <si>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</si>
  <si>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</si>
  <si>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</si>
  <si>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</si>
  <si>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</si>
  <si>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</si>
  <si>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</si>
  <si>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</si>
  <si>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</si>
  <si>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</si>
  <si>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</si>
  <si>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</si>
  <si>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</si>
  <si>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</si>
  <si>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</si>
  <si>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</si>
  <si>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</si>
  <si>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</si>
  <si>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</si>
  <si>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</si>
  <si>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</si>
  <si>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</si>
  <si>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</si>
  <si>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</si>
  <si>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</si>
  <si>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</si>
  <si>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</si>
  <si>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</si>
  <si>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</si>
  <si>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</si>
  <si>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</si>
  <si>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</si>
  <si>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</si>
  <si>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</si>
  <si>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</si>
  <si>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</si>
  <si>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</si>
  <si>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</si>
  <si>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</si>
  <si>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</si>
  <si>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</si>
  <si>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</si>
  <si>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</si>
  <si>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</si>
  <si>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</si>
  <si>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</si>
  <si>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</si>
  <si>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</si>
  <si>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</si>
  <si>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</si>
  <si>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</si>
  <si>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</si>
  <si>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</si>
  <si>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</si>
  <si>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</si>
  <si>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</si>
  <si>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</si>
  <si>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</si>
  <si>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</si>
  <si>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</si>
  <si>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</si>
  <si>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</si>
  <si>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</si>
  <si>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</si>
  <si>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</si>
  <si>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</si>
  <si>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</si>
  <si>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</si>
  <si>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</si>
  <si>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</si>
  <si>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</si>
  <si>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</si>
  <si>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</si>
  <si>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</si>
  <si>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</si>
  <si>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</si>
  <si>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</si>
  <si>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</si>
  <si>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</si>
  <si>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</si>
  <si>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</si>
  <si>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</si>
  <si>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</si>
  <si>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</si>
  <si>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</si>
  <si>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</si>
  <si>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</si>
  <si>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</si>
  <si>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</si>
  <si>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</si>
  <si>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</si>
  <si>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</si>
  <si>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</si>
  <si>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</si>
  <si>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</si>
  <si>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</si>
  <si>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</si>
  <si>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</si>
  <si>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</si>
  <si>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</si>
  <si>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</si>
  <si>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</si>
  <si>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</si>
  <si>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</si>
  <si>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</si>
  <si>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</si>
  <si>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</si>
  <si>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</si>
  <si>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</si>
  <si>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</si>
  <si>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</si>
  <si>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</si>
  <si>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</si>
  <si>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</si>
  <si>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</si>
  <si>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</si>
  <si>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</si>
  <si>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</si>
  <si>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</si>
  <si>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</si>
  <si>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</si>
  <si>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</si>
  <si>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</si>
  <si>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</si>
  <si>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</si>
  <si>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</si>
  <si>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</si>
  <si>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</si>
  <si>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</si>
  <si>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</si>
  <si>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</si>
  <si>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</si>
  <si>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</si>
  <si>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</si>
  <si>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</si>
  <si>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</si>
  <si>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</si>
  <si>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</si>
  <si>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</si>
  <si>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</si>
  <si>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</si>
  <si>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</si>
  <si>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</si>
  <si>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</si>
  <si>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</si>
  <si>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</si>
  <si>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</si>
  <si>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</si>
  <si>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</si>
  <si>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</si>
  <si>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</si>
  <si>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</si>
  <si>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</si>
  <si>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</si>
  <si>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</si>
  <si>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</si>
  <si>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</si>
  <si>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</si>
  <si>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</si>
  <si>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</si>
  <si>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</si>
  <si>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</si>
  <si>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</si>
  <si>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</si>
  <si>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</si>
  <si>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</si>
  <si>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</si>
  <si>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</si>
  <si>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</si>
  <si>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</si>
  <si>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</si>
  <si>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</si>
  <si>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</si>
  <si>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</si>
  <si>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</si>
  <si>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</si>
  <si>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</si>
  <si>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</si>
  <si>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</si>
  <si>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</si>
  <si>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</si>
  <si>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</si>
  <si>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</si>
  <si>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</si>
  <si>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</si>
  <si>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</si>
  <si>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</si>
  <si>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</si>
  <si>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</si>
  <si>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</si>
  <si>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</si>
  <si>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</si>
  <si>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</si>
  <si>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</si>
  <si>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</si>
  <si>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</si>
  <si>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</si>
  <si>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</si>
  <si>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</si>
  <si>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</si>
  <si>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</si>
  <si>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</si>
  <si>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</si>
  <si>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</si>
  <si>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</si>
  <si>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</si>
  <si>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</si>
  <si>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</si>
  <si>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</si>
  <si>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</si>
  <si>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</si>
  <si>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</si>
  <si>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</si>
  <si>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</si>
  <si>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</si>
  <si>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</si>
  <si>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</si>
  <si>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</si>
  <si>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</si>
  <si>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</si>
  <si>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</si>
  <si>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</si>
  <si>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</si>
  <si>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</si>
  <si>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</si>
  <si>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</si>
  <si>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</si>
  <si>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</si>
  <si>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</si>
  <si>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</si>
  <si>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</si>
  <si>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</si>
  <si>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</si>
  <si>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</si>
  <si>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</si>
  <si>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</si>
  <si>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</si>
  <si>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</si>
  <si>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</si>
  <si>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</si>
  <si>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</si>
  <si>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</si>
  <si>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</si>
  <si>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</si>
  <si>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</si>
  <si>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</si>
  <si>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</si>
  <si>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</si>
  <si>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</si>
  <si>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</si>
  <si>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</si>
  <si>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</si>
  <si>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</si>
  <si>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</si>
  <si>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</si>
  <si>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</si>
  <si>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</si>
  <si>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</si>
  <si>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</si>
  <si>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</si>
  <si>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</si>
  <si>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</si>
  <si>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</si>
  <si>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</si>
  <si>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</si>
  <si>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</si>
  <si>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</si>
  <si>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</si>
  <si>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</si>
  <si>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</si>
  <si>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</si>
  <si>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</si>
  <si>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</si>
  <si>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</si>
  <si>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</si>
  <si>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</si>
  <si>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</si>
  <si>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</si>
  <si>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</si>
  <si>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</si>
  <si>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</si>
  <si>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</si>
  <si>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</si>
  <si>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</si>
  <si>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</si>
  <si>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</si>
  <si>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</si>
  <si>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</si>
  <si>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</si>
  <si>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</si>
  <si>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</si>
  <si>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</si>
  <si>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</si>
  <si>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</si>
  <si>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</si>
  <si>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</si>
  <si>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</si>
  <si>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</si>
  <si>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</si>
  <si>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</si>
  <si>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</si>
  <si>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</si>
  <si>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</si>
  <si>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</si>
  <si>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</si>
  <si>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</si>
  <si>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</si>
  <si>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</si>
  <si>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</si>
  <si>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</si>
  <si>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</si>
  <si>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</si>
  <si>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</si>
  <si>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</si>
  <si>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</si>
  <si>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</si>
  <si>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</si>
  <si>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</si>
  <si>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</si>
  <si>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</si>
  <si>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</si>
  <si>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</si>
  <si>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</si>
  <si>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</si>
  <si>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</si>
  <si>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</si>
  <si>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</si>
  <si>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</si>
  <si>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</si>
  <si>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</si>
  <si>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</si>
  <si>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</si>
  <si>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</si>
  <si>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</si>
  <si>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</si>
  <si>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</si>
  <si>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</si>
  <si>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</si>
  <si>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</si>
  <si>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</si>
  <si>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</si>
  <si>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</si>
  <si>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</si>
  <si>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</si>
  <si>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</si>
  <si>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</si>
  <si>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</si>
  <si>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</si>
  <si>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</si>
  <si>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</si>
  <si>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</si>
  <si>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</si>
  <si>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</si>
  <si>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</si>
  <si>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</si>
  <si>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</si>
  <si>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</si>
  <si>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</si>
  <si>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</si>
  <si>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</si>
  <si>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</si>
  <si>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</si>
  <si>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</si>
  <si>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</si>
  <si>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</si>
  <si>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</si>
  <si>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</si>
  <si>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</si>
  <si>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</si>
  <si>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</si>
  <si>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</si>
  <si>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</si>
  <si>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</si>
  <si>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</si>
  <si>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</si>
  <si>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</si>
  <si>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</si>
  <si>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</si>
  <si>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</si>
  <si>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</si>
  <si>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</si>
  <si>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</si>
  <si>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</si>
  <si>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</si>
  <si>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</si>
  <si>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</si>
  <si>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</si>
  <si>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</si>
  <si>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</si>
  <si>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</si>
  <si>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</si>
  <si>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</si>
  <si>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</si>
  <si>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</si>
  <si>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</si>
  <si>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</si>
  <si>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</si>
  <si>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</si>
  <si>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</si>
  <si>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</si>
  <si>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</si>
  <si>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</si>
  <si>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</si>
  <si>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</si>
  <si>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</si>
  <si>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</si>
  <si>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</si>
  <si>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</si>
  <si>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</si>
  <si>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</si>
  <si>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</si>
  <si>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</si>
  <si>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</si>
  <si>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</si>
  <si>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</si>
  <si>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</si>
  <si>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</si>
  <si>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</si>
  <si>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</si>
  <si>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</si>
  <si>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</si>
  <si>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</si>
  <si>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</si>
  <si>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</si>
  <si>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</si>
  <si>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</si>
  <si>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</si>
  <si>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</si>
  <si>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</si>
  <si>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</si>
  <si>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</si>
  <si>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</si>
  <si>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</si>
  <si>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</si>
  <si>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</si>
  <si>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</si>
  <si>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</si>
  <si>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</si>
  <si>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</si>
  <si>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</si>
  <si>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</si>
  <si>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</si>
  <si>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</si>
  <si>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</si>
  <si>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</si>
  <si>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</si>
  <si>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</si>
  <si>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</si>
  <si>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</si>
  <si>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</si>
  <si>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</si>
  <si>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</si>
  <si>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</si>
  <si>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</si>
  <si>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</si>
  <si>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</si>
  <si>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</si>
  <si>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</si>
  <si>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</si>
  <si>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</si>
  <si>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</si>
  <si>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</si>
  <si>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</si>
  <si>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</si>
  <si>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</si>
  <si>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</si>
  <si>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</si>
  <si>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</si>
  <si>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</si>
  <si>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</si>
  <si>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</si>
  <si>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</si>
  <si>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</si>
  <si>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</si>
  <si>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</si>
  <si>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</si>
  <si>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</si>
  <si>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</si>
  <si>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</si>
  <si>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</si>
  <si>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</si>
  <si>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</si>
  <si>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</si>
  <si>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</si>
  <si>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</si>
  <si>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</si>
  <si>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</si>
  <si>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</si>
  <si>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</si>
  <si>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</si>
  <si>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</si>
  <si>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</si>
  <si>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</si>
  <si>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</si>
  <si>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</si>
  <si>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</si>
  <si>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</si>
  <si>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</si>
  <si>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</si>
  <si>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</si>
  <si>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</si>
  <si>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</si>
  <si>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</si>
  <si>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</si>
  <si>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</si>
  <si>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</si>
  <si>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</si>
  <si>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</si>
  <si>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</si>
  <si>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</si>
  <si>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</si>
  <si>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</si>
  <si>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</si>
  <si>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</si>
  <si>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</si>
  <si>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</si>
  <si>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</si>
  <si>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</si>
  <si>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</si>
  <si>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</si>
  <si>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</si>
  <si>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</si>
  <si>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</si>
  <si>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</si>
  <si>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</si>
  <si>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</si>
  <si>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</si>
  <si>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</si>
  <si>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</si>
  <si>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</si>
  <si>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</si>
  <si>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</si>
  <si>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</si>
  <si>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</si>
  <si>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</si>
  <si>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</si>
  <si>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</si>
  <si>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</si>
  <si>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</si>
  <si>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</si>
  <si>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</si>
  <si>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</si>
  <si>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</si>
  <si>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</si>
  <si>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</si>
  <si>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</si>
  <si>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</si>
  <si>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</si>
  <si>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</si>
  <si>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</si>
  <si>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</si>
  <si>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</si>
  <si>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</si>
  <si>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</si>
  <si>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</si>
  <si>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</si>
  <si>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</si>
  <si>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</si>
  <si>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</si>
  <si>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</si>
  <si>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</si>
  <si>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</si>
  <si>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</si>
  <si>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</si>
  <si>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</si>
  <si>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</si>
  <si>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</si>
  <si>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</si>
  <si>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</si>
  <si>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</si>
  <si>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</si>
  <si>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</si>
  <si>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</si>
  <si>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</si>
  <si>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</si>
  <si>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</si>
  <si>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</si>
  <si>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</si>
  <si>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</si>
  <si>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</si>
  <si>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</si>
  <si>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</si>
  <si>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</si>
  <si>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</si>
  <si>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</si>
  <si>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</si>
  <si>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</si>
  <si>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</si>
  <si>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</si>
  <si>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</si>
  <si>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</si>
  <si>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</si>
  <si>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</si>
  <si>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</si>
  <si>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</si>
  <si>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</si>
  <si>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</si>
  <si>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</si>
  <si>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</si>
  <si>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</si>
  <si>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</si>
  <si>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</si>
  <si>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</si>
  <si>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</si>
  <si>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</si>
  <si>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</si>
  <si>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</si>
  <si>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</si>
  <si>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</si>
  <si>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</si>
  <si>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</si>
  <si>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</si>
  <si>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</si>
  <si>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</si>
  <si>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</si>
  <si>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</si>
  <si>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</si>
  <si>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</si>
  <si>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</si>
  <si>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</si>
  <si>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</si>
  <si>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</si>
  <si>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</si>
  <si>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</si>
  <si>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</si>
  <si>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</si>
  <si>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</si>
  <si>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</si>
  <si>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</si>
  <si>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</si>
  <si>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</si>
  <si>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</si>
  <si>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</si>
  <si>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</si>
  <si>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</si>
  <si>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</si>
  <si>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</si>
  <si>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</si>
  <si>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</si>
  <si>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</si>
  <si>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</si>
  <si>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</si>
  <si>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</si>
  <si>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</si>
  <si>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</si>
  <si>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</si>
  <si>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</si>
  <si>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</si>
  <si>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</si>
  <si>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</si>
  <si>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</si>
  <si>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</si>
  <si>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</si>
  <si>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</si>
  <si>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</si>
  <si>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</si>
  <si>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</si>
  <si>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</si>
  <si>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</si>
  <si>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</si>
  <si>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</si>
  <si>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</si>
  <si>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</si>
  <si>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</si>
  <si>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</si>
  <si>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</si>
  <si>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</si>
  <si>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</si>
  <si>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</si>
  <si>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</si>
  <si>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</si>
  <si>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</si>
  <si>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</si>
  <si>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</si>
  <si>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</si>
  <si>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</si>
  <si>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</si>
  <si>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</si>
  <si>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</si>
  <si>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</si>
  <si>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</si>
  <si>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</si>
  <si>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</si>
  <si>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</si>
  <si>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</si>
  <si>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</si>
  <si>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</si>
  <si>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</si>
  <si>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</si>
  <si>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</si>
  <si>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</si>
  <si>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</si>
  <si>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</si>
  <si>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</si>
  <si>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</si>
  <si>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</si>
  <si>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</si>
  <si>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</si>
  <si>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</si>
  <si>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</si>
  <si>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</si>
  <si>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</si>
  <si>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</si>
  <si>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</si>
  <si>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</si>
  <si>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</si>
  <si>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</si>
  <si>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</si>
  <si>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</si>
  <si>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</si>
  <si>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</si>
  <si>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</si>
  <si>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</si>
  <si>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</si>
  <si>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</si>
  <si>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</si>
  <si>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</si>
  <si>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</si>
  <si>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</si>
  <si>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</si>
  <si>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</si>
  <si>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</si>
  <si>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</si>
  <si>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</si>
  <si>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</si>
  <si>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</si>
  <si>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</si>
  <si>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</si>
  <si>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</si>
  <si>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</si>
  <si>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</si>
  <si>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</si>
  <si>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</si>
  <si>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</si>
  <si>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</si>
  <si>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</si>
  <si>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</si>
  <si>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</si>
  <si>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</si>
  <si>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</si>
  <si>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</si>
  <si>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</si>
  <si>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</si>
  <si>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</si>
  <si>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</si>
  <si>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</si>
  <si>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</si>
  <si>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</si>
  <si>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</si>
  <si>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</si>
  <si>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</si>
  <si>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</si>
  <si>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</si>
  <si>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</si>
  <si>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</si>
  <si>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</si>
  <si>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</si>
  <si>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</si>
  <si>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</si>
  <si>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</si>
  <si>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</si>
  <si>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</si>
  <si>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</si>
  <si>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</si>
  <si>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</si>
  <si>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</si>
  <si>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</si>
  <si>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</si>
  <si>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</si>
  <si>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</si>
  <si>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</si>
  <si>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</si>
  <si>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</si>
  <si>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</si>
  <si>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</si>
  <si>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</si>
  <si>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</si>
  <si>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</si>
  <si>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</si>
  <si>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</si>
  <si>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</si>
  <si>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</si>
  <si>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</si>
  <si>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</si>
  <si>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</si>
  <si>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</si>
  <si>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</si>
  <si>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</si>
  <si>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</si>
  <si>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</si>
  <si>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</si>
  <si>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</si>
  <si>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</si>
  <si>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</si>
  <si>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</si>
  <si>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</si>
  <si>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</si>
  <si>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</si>
  <si>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</si>
  <si>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</si>
  <si>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</si>
  <si>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</si>
  <si>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</si>
  <si>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</si>
  <si>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</si>
  <si>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</si>
  <si>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</si>
  <si>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</si>
  <si>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</si>
  <si>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</si>
  <si>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</si>
  <si>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</si>
  <si>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</si>
  <si>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</si>
  <si>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</si>
  <si>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</si>
  <si>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</si>
  <si>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</si>
  <si>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</si>
  <si>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</si>
  <si>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</si>
  <si>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</si>
  <si>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</si>
  <si>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</si>
  <si>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</si>
  <si>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</si>
  <si>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</si>
  <si>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</si>
  <si>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</si>
  <si>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</si>
  <si>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</si>
  <si>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</si>
  <si>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</si>
  <si>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</si>
  <si>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</si>
  <si>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</si>
  <si>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</si>
  <si>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</si>
  <si>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</si>
  <si>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</si>
  <si>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</si>
  <si>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</si>
  <si>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</si>
  <si>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</si>
  <si>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</si>
  <si>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</si>
  <si>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</si>
  <si>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</si>
  <si>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</si>
  <si>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</si>
  <si>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</si>
  <si>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</si>
  <si>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</si>
  <si>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</si>
  <si>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</si>
  <si>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</si>
  <si>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</si>
  <si>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</si>
  <si>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</si>
  <si>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</si>
  <si>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</si>
  <si>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</si>
  <si>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</si>
  <si>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</si>
  <si>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</si>
  <si>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</si>
  <si>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</si>
  <si>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</si>
  <si>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</si>
  <si>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</si>
  <si>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</si>
  <si>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</si>
  <si>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</si>
  <si>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</si>
  <si>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</si>
  <si>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</si>
  <si>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</si>
  <si>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</si>
  <si>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</si>
  <si>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</si>
  <si>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</si>
  <si>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</si>
  <si>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</si>
  <si>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</si>
  <si>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</si>
  <si>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</si>
  <si>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</si>
  <si>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</si>
  <si>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</si>
  <si>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</si>
  <si>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</si>
  <si>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</si>
  <si>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</si>
  <si>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</si>
  <si>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</si>
  <si>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</si>
  <si>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</si>
  <si>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</si>
  <si>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</si>
  <si>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</si>
  <si>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</si>
  <si>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</si>
  <si>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</si>
  <si>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</si>
  <si>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</si>
  <si>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</si>
  <si>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</si>
  <si>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</si>
  <si>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</si>
  <si>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</si>
  <si>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</si>
  <si>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</si>
  <si>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</si>
  <si>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</si>
  <si>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</si>
  <si>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</si>
  <si>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</si>
  <si>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</si>
  <si>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</si>
  <si>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</si>
  <si>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</si>
  <si>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</si>
  <si>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</si>
  <si>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</si>
  <si>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</si>
  <si>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</si>
  <si>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</si>
  <si>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</si>
  <si>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</si>
  <si>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</si>
  <si>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</si>
  <si>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</si>
  <si>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</si>
  <si>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</si>
  <si>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</si>
  <si>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</si>
  <si>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</si>
  <si>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</si>
  <si>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</si>
  <si>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</si>
  <si>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</si>
  <si>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</si>
  <si>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</si>
  <si>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</si>
  <si>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</si>
  <si>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</si>
  <si>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</si>
  <si>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</si>
  <si>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</si>
  <si>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</si>
  <si>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</si>
  <si>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</si>
  <si>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</si>
  <si>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</si>
  <si>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</si>
  <si>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</si>
  <si>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</si>
  <si>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</si>
  <si>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</si>
  <si>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</si>
  <si>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</si>
  <si>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</si>
  <si>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</si>
  <si>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</si>
  <si>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</si>
  <si>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</si>
  <si>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</si>
  <si>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</si>
  <si>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</si>
  <si>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</si>
  <si>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</si>
  <si>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</si>
  <si>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</si>
  <si>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</si>
  <si>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</si>
  <si>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</si>
  <si>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</si>
  <si>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</si>
  <si>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</si>
  <si>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</si>
  <si>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</si>
  <si>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</si>
  <si>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</si>
  <si>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</si>
  <si>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</si>
  <si>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</si>
  <si>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</si>
  <si>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</si>
  <si>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</si>
  <si>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</si>
  <si>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</si>
  <si>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</si>
  <si>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</si>
  <si>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</si>
  <si>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</si>
  <si>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</si>
  <si>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</si>
  <si>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</si>
  <si>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</si>
  <si>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</si>
  <si>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</si>
  <si>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</si>
  <si>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</si>
  <si>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</si>
  <si>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</si>
  <si>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</si>
  <si>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</si>
  <si>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</si>
  <si>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</si>
  <si>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</si>
  <si>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</si>
  <si>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</si>
  <si>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</si>
  <si>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</si>
  <si>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</si>
  <si>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</si>
  <si>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</si>
  <si>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</si>
  <si>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</si>
  <si>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</si>
  <si>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</si>
  <si>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</si>
  <si>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</si>
  <si>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</si>
  <si>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</si>
  <si>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</si>
  <si>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</si>
  <si>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</si>
  <si>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</si>
  <si>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</si>
  <si>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</si>
  <si>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</si>
  <si>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</si>
  <si>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</si>
  <si>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</si>
  <si>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</si>
  <si>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</si>
  <si>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</si>
  <si>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</si>
  <si>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</si>
  <si>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</si>
  <si>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</si>
  <si>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</si>
  <si>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</si>
  <si>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</si>
  <si>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</si>
  <si>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</si>
  <si>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</si>
  <si>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</si>
  <si>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</si>
  <si>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</si>
  <si>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</si>
  <si>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</si>
  <si>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</si>
  <si>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</si>
  <si>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</si>
  <si>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</si>
  <si>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</si>
  <si>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</si>
  <si>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</si>
  <si>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</si>
  <si>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</si>
  <si>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</si>
  <si>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</si>
  <si>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</si>
  <si>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</si>
  <si>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</si>
  <si>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</si>
  <si>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</si>
  <si>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</si>
  <si>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</si>
  <si>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</si>
  <si>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</si>
  <si>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</si>
  <si>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</si>
  <si>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</si>
  <si>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</si>
  <si>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</si>
  <si>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</si>
  <si>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</si>
  <si>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</si>
  <si>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</si>
  <si>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</si>
  <si>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</si>
  <si>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</si>
  <si>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</si>
  <si>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</si>
  <si>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</si>
  <si>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</si>
  <si>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</si>
  <si>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</si>
  <si>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</si>
  <si>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</si>
  <si>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</si>
  <si>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</si>
  <si>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</si>
  <si>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</si>
  <si>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</si>
  <si>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</si>
  <si>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</si>
  <si>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</si>
  <si>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</si>
  <si>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</si>
  <si>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</si>
  <si>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</si>
  <si>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</si>
  <si>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</si>
  <si>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</si>
  <si>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</si>
  <si>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</si>
  <si>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</si>
  <si>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</si>
  <si>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</si>
  <si>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</si>
  <si>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</si>
  <si>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</si>
  <si>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</si>
  <si>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</si>
  <si>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</si>
  <si>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</si>
  <si>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</si>
  <si>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</si>
  <si>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</si>
  <si>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</si>
  <si>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</si>
  <si>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</si>
  <si>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</si>
  <si>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</si>
  <si>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</si>
  <si>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</si>
  <si>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</si>
  <si>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</si>
  <si>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</si>
  <si>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</si>
  <si>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</si>
  <si>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</si>
  <si>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</si>
  <si>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</si>
  <si>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</si>
  <si>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</si>
  <si>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</si>
  <si>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</si>
  <si>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</si>
  <si>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</si>
  <si>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</si>
  <si>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</si>
  <si>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</si>
  <si>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</si>
  <si>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</si>
  <si>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</si>
  <si>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</si>
  <si>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</si>
  <si>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</si>
  <si>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</si>
  <si>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</si>
  <si>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</si>
  <si>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</si>
  <si>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</si>
  <si>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</si>
  <si>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</si>
  <si>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</si>
  <si>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</si>
  <si>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</si>
  <si>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</si>
  <si>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</si>
  <si>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</si>
  <si>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</si>
  <si>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</si>
  <si>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</si>
  <si>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</si>
  <si>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</si>
  <si>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</si>
  <si>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</si>
  <si>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</si>
  <si>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</si>
  <si>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</si>
  <si>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</si>
  <si>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</si>
  <si>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</si>
  <si>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</si>
  <si>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</si>
  <si>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</si>
  <si>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</si>
  <si>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</si>
  <si>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</si>
  <si>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</si>
  <si>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</si>
  <si>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</si>
  <si>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</si>
  <si>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</si>
  <si>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</si>
  <si>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</si>
  <si>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</si>
  <si>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</si>
  <si>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</si>
  <si>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</si>
  <si>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</si>
  <si>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</si>
  <si>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</si>
  <si>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</si>
  <si>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</si>
  <si>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</si>
  <si>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</si>
  <si>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</si>
  <si>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</si>
  <si>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</si>
  <si>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</si>
  <si>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</si>
  <si>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</si>
  <si>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</si>
  <si>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</si>
  <si>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</si>
  <si>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</si>
  <si>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</si>
  <si>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</si>
  <si>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</si>
  <si>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</si>
  <si>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</si>
  <si>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</si>
  <si>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</si>
  <si>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</si>
  <si>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</si>
  <si>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</si>
  <si>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</si>
  <si>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</si>
  <si>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</si>
  <si>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</si>
  <si>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</si>
  <si>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</si>
  <si>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</si>
  <si>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</si>
  <si>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</si>
  <si>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</si>
  <si>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</si>
  <si>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</si>
  <si>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</si>
  <si>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</si>
  <si>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</si>
  <si>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</si>
  <si>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</si>
  <si>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</si>
  <si>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</si>
  <si>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</si>
  <si>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</si>
  <si>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</si>
  <si>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</si>
  <si>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</si>
  <si>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</si>
  <si>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</si>
  <si>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</si>
  <si>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</si>
  <si>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</si>
  <si>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</si>
  <si>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</si>
  <si>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</si>
  <si>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</si>
  <si>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</si>
  <si>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</si>
  <si>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</si>
  <si>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</si>
  <si>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</si>
  <si>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</si>
  <si>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</si>
  <si>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</si>
  <si>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</si>
  <si>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</si>
  <si>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</si>
  <si>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</si>
  <si>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</si>
  <si>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</si>
  <si>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</si>
  <si>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</si>
  <si>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</si>
  <si>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</si>
  <si>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</si>
  <si>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</si>
  <si>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</si>
  <si>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</si>
  <si>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</si>
  <si>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</si>
  <si>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</si>
  <si>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</si>
  <si>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</si>
  <si>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</si>
  <si>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</si>
  <si>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</si>
  <si>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</si>
  <si>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</si>
  <si>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</si>
  <si>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</si>
  <si>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</si>
  <si>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</si>
  <si>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</si>
  <si>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</si>
  <si>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</si>
  <si>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</si>
  <si>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</si>
  <si>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</si>
  <si>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</si>
  <si>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</si>
  <si>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</si>
  <si>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</si>
  <si>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</si>
  <si>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</si>
  <si>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</si>
  <si>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</si>
  <si>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</si>
  <si>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</si>
  <si>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</si>
  <si>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</si>
  <si>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</si>
  <si>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</si>
  <si>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</si>
  <si>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</si>
  <si>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</si>
  <si>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</si>
  <si>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</si>
  <si>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</si>
  <si>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</si>
  <si>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</si>
  <si>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</si>
  <si>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</si>
  <si>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</si>
  <si>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</si>
  <si>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</si>
  <si>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</si>
  <si>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</si>
  <si>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</si>
  <si>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</si>
  <si>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</si>
  <si>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</si>
  <si>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</si>
  <si>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</si>
  <si>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</si>
  <si>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</si>
  <si>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</si>
  <si>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</si>
  <si>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</si>
  <si>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</si>
  <si>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</si>
  <si>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</si>
  <si>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</si>
  <si>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</si>
  <si>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</si>
  <si>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</si>
  <si>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</si>
  <si>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</si>
  <si>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</si>
  <si>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</si>
  <si>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</si>
  <si>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</si>
  <si>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</si>
  <si>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</si>
  <si>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</si>
  <si>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</si>
  <si>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</si>
  <si>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</si>
  <si>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</si>
  <si>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</si>
  <si>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</si>
  <si>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</si>
  <si>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</si>
  <si>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</si>
  <si>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</si>
  <si>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</si>
  <si>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</si>
  <si>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</si>
  <si>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</si>
  <si>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</si>
  <si>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</si>
  <si>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</si>
  <si>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</si>
  <si>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</si>
  <si>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</si>
  <si>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</si>
  <si>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</si>
  <si>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</si>
  <si>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</si>
  <si>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</si>
  <si>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</si>
  <si>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</si>
  <si>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</si>
  <si>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</si>
  <si>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</si>
  <si>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</si>
  <si>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</si>
  <si>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</si>
  <si>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</si>
  <si>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</si>
  <si>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</si>
  <si>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</si>
  <si>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</si>
  <si>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</si>
  <si>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</si>
  <si>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</si>
  <si>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</si>
  <si>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</si>
  <si>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</si>
  <si>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</si>
  <si>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</si>
  <si>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</si>
  <si>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</si>
  <si>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</si>
  <si>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</si>
  <si>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</si>
  <si>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</si>
  <si>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</si>
  <si>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</si>
  <si>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</si>
  <si>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</si>
  <si>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</si>
  <si>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</si>
  <si>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</si>
  <si>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</si>
  <si>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</si>
  <si>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</si>
  <si>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</si>
  <si>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</si>
  <si>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</si>
  <si>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</si>
  <si>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</si>
  <si>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</si>
  <si>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</si>
  <si>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</si>
  <si>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</si>
  <si>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</si>
  <si>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</si>
  <si>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</si>
  <si>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</si>
  <si>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</si>
  <si>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</si>
  <si>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</si>
  <si>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</si>
  <si>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</si>
  <si>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</si>
  <si>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</si>
  <si>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</si>
  <si>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</si>
  <si>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</si>
  <si>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</si>
  <si>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</si>
  <si>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</si>
  <si>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</si>
  <si>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</si>
  <si>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</si>
  <si>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</si>
  <si>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</si>
  <si>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</si>
  <si>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</si>
  <si>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</si>
  <si>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</si>
  <si>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</si>
  <si>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</si>
  <si>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</si>
  <si>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</si>
  <si>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</si>
  <si>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</si>
  <si>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</si>
  <si>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</si>
  <si>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</si>
  <si>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</si>
  <si>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</si>
  <si>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</si>
  <si>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</si>
  <si>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</si>
  <si>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</si>
  <si>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</si>
  <si>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</si>
  <si>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</si>
  <si>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</si>
  <si>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</si>
  <si>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</si>
  <si>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</si>
  <si>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</si>
  <si>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</si>
  <si>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</si>
  <si>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</si>
  <si>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</si>
  <si>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</si>
  <si>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</si>
  <si>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</si>
  <si>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</si>
  <si>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</si>
  <si>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</si>
  <si>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</si>
  <si>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</si>
  <si>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</si>
  <si>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</si>
  <si>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</si>
  <si>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</si>
  <si>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</si>
  <si>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</si>
  <si>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</si>
  <si>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</si>
  <si>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</si>
  <si>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</si>
  <si>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</si>
  <si>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</si>
  <si>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</si>
  <si>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</si>
  <si>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</si>
  <si>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</si>
  <si>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</si>
  <si>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</si>
  <si>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</si>
  <si>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</si>
  <si>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</si>
  <si>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</si>
  <si>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</si>
  <si>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</si>
  <si>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</si>
  <si>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</si>
  <si>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</si>
  <si>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</si>
  <si>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</si>
  <si>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</si>
  <si>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</si>
  <si>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</si>
  <si>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</si>
  <si>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</si>
  <si>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</si>
  <si>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</si>
  <si>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</si>
  <si>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</si>
  <si>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</si>
  <si>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</si>
  <si>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</si>
  <si>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</si>
  <si>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</si>
  <si>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</si>
  <si>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</si>
  <si>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</si>
  <si>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</si>
  <si>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</si>
  <si>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</si>
  <si>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</si>
  <si>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</si>
  <si>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</si>
  <si>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</si>
  <si>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</si>
  <si>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</si>
  <si>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</si>
  <si>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</si>
  <si>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</si>
  <si>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</si>
  <si>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</si>
  <si>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</si>
  <si>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</si>
  <si>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</si>
  <si>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</si>
  <si>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</si>
  <si>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</si>
  <si>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</si>
  <si>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</si>
  <si>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</si>
  <si>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</si>
  <si>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</si>
  <si>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</si>
  <si>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</si>
  <si>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</si>
  <si>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</si>
  <si>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</si>
  <si>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</si>
  <si>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</si>
  <si>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</si>
  <si>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</si>
  <si>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</si>
  <si>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</si>
  <si>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</si>
  <si>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</si>
  <si>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</si>
  <si>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</si>
  <si>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</si>
  <si>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</si>
  <si>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</si>
  <si>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</si>
  <si>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</si>
  <si>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</si>
  <si>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</si>
  <si>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</si>
  <si>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</si>
  <si>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</si>
  <si>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</si>
  <si>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</si>
  <si>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</si>
  <si>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</si>
  <si>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</si>
  <si>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</si>
  <si>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</si>
  <si>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</si>
  <si>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</si>
  <si>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</si>
  <si>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</si>
  <si>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</si>
  <si>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</si>
  <si>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</si>
  <si>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</si>
  <si>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</si>
  <si>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</si>
  <si>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</si>
  <si>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</si>
  <si>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</si>
  <si>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</si>
  <si>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</si>
  <si>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</si>
  <si>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</si>
  <si>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</si>
  <si>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</si>
  <si>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</si>
  <si>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</si>
  <si>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</si>
  <si>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</si>
  <si>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</si>
  <si>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</si>
  <si>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</si>
  <si>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</si>
  <si>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</si>
  <si>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</si>
  <si>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</si>
  <si>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</si>
  <si>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</si>
  <si>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</si>
  <si>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</si>
  <si>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</si>
  <si>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</si>
  <si>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</si>
  <si>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</si>
  <si>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</si>
  <si>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</si>
  <si>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</si>
  <si>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</si>
  <si>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</si>
  <si>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</si>
  <si>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</si>
  <si>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</si>
  <si>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</si>
  <si>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</si>
  <si>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</si>
  <si>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</si>
  <si>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</si>
  <si>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</si>
  <si>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</si>
  <si>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</si>
  <si>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</si>
  <si>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</si>
  <si>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</si>
  <si>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</si>
  <si>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</si>
  <si>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</si>
  <si>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</si>
  <si>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</si>
  <si>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</si>
  <si>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</si>
  <si>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</si>
  <si>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</si>
  <si>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</si>
  <si>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</si>
  <si>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</si>
  <si>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</si>
  <si>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</si>
  <si>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</si>
  <si>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</si>
  <si>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</si>
  <si>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</si>
  <si>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</si>
  <si>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</si>
  <si>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</si>
  <si>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</si>
  <si>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</si>
  <si>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</si>
  <si>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</si>
  <si>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</si>
  <si>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</si>
  <si>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</si>
  <si>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</si>
  <si>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</si>
  <si>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</si>
  <si>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</si>
  <si>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</si>
  <si>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</si>
  <si>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</si>
  <si>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</si>
  <si>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</si>
  <si>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</si>
  <si>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</si>
  <si>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</si>
  <si>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</si>
  <si>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</si>
  <si>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</si>
  <si>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</si>
  <si>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</si>
  <si>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</si>
  <si>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</si>
  <si>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</si>
  <si>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</si>
  <si>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</si>
  <si>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</si>
  <si>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</si>
  <si>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</si>
  <si>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</si>
  <si>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</si>
  <si>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</si>
  <si>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</si>
  <si>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</si>
  <si>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</si>
  <si>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</si>
  <si>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</si>
  <si>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</si>
  <si>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</si>
  <si>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</si>
  <si>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</si>
  <si>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</si>
  <si>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</si>
  <si>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</si>
  <si>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</si>
  <si>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</si>
  <si>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</si>
  <si>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</si>
  <si>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</si>
  <si>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</si>
  <si>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</si>
  <si>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</si>
  <si>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</si>
  <si>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</si>
  <si>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</si>
  <si>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</si>
  <si>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</si>
  <si>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</si>
  <si>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</si>
  <si>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</si>
  <si>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</si>
  <si>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</si>
  <si>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</si>
  <si>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</si>
  <si>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</si>
  <si>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</si>
  <si>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</si>
  <si>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</si>
  <si>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</si>
  <si>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</si>
  <si>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</si>
  <si>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</si>
  <si>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</si>
  <si>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</si>
  <si>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</si>
  <si>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</si>
  <si>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</si>
  <si>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</si>
  <si>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</si>
  <si>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</si>
  <si>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</si>
  <si>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</si>
  <si>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</si>
  <si>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</si>
  <si>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</si>
  <si>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</si>
  <si>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</si>
  <si>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</si>
  <si>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</si>
  <si>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</si>
  <si>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</si>
  <si>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</si>
  <si>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</si>
  <si>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</si>
  <si>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</si>
  <si>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</si>
  <si>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</si>
  <si>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</si>
  <si>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</si>
  <si>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</si>
  <si>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</si>
  <si>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</si>
  <si>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</si>
  <si>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</si>
  <si>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</si>
  <si>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</si>
  <si>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</si>
  <si>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</si>
  <si>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</si>
  <si>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</si>
  <si>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</si>
  <si>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</si>
  <si>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</si>
  <si>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</si>
  <si>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</si>
  <si>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</si>
  <si>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</si>
  <si>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</si>
  <si>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</si>
  <si>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</si>
  <si>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</si>
  <si>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</si>
  <si>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</si>
  <si>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</si>
  <si>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</si>
  <si>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</si>
  <si>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</si>
  <si>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</si>
  <si>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</si>
  <si>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</si>
  <si>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</si>
  <si>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</si>
  <si>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</si>
  <si>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</si>
  <si>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</si>
  <si>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</si>
  <si>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</si>
  <si>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</si>
  <si>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</si>
  <si>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</si>
  <si>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</si>
  <si>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</si>
  <si>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</si>
  <si>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</si>
  <si>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</si>
  <si>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</si>
  <si>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</si>
  <si>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</si>
  <si>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</si>
  <si>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</si>
  <si>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</si>
  <si>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</si>
  <si>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</si>
  <si>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</si>
  <si>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</si>
  <si>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</si>
  <si>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</si>
  <si>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</si>
  <si>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</si>
  <si>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</si>
  <si>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</si>
  <si>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</si>
  <si>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</si>
  <si>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</si>
  <si>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</si>
  <si>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</si>
  <si>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</si>
  <si>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</si>
  <si>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</si>
  <si>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</si>
  <si>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</si>
  <si>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</si>
  <si>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</si>
  <si>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</si>
  <si>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</si>
  <si>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</si>
  <si>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</si>
  <si>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</si>
  <si>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</si>
  <si>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</si>
  <si>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</si>
  <si>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</si>
  <si>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</si>
  <si>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</si>
  <si>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</si>
  <si>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</si>
  <si>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</si>
  <si>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</si>
  <si>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</si>
  <si>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</si>
  <si>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</si>
  <si>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</si>
  <si>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</si>
  <si>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</si>
  <si>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</si>
  <si>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</si>
  <si>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</si>
  <si>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</si>
  <si>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</si>
  <si>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</si>
  <si>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</si>
  <si>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</si>
  <si>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</si>
  <si>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</si>
  <si>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</si>
  <si>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</si>
  <si>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</si>
  <si>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</si>
  <si>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</si>
  <si>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</si>
  <si>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</si>
  <si>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</si>
  <si>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</si>
  <si>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</si>
  <si>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</si>
  <si>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</si>
  <si>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</si>
  <si>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</si>
  <si>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</si>
  <si>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</si>
  <si>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</si>
  <si>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</si>
  <si>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</si>
  <si>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</si>
  <si>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</si>
  <si>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</si>
  <si>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</si>
  <si>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</si>
  <si>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</si>
  <si>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</si>
  <si>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</si>
  <si>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</si>
  <si>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</si>
  <si>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</si>
  <si>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</si>
  <si>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</si>
  <si>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</si>
  <si>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</si>
  <si>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</si>
  <si>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</si>
  <si>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</si>
  <si>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</si>
  <si>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</si>
  <si>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</si>
  <si>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</si>
  <si>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</si>
  <si>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</si>
  <si>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</si>
  <si>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</si>
  <si>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</si>
  <si>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</si>
  <si>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</si>
  <si>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</si>
  <si>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</si>
  <si>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</si>
  <si>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</si>
  <si>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</si>
  <si>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</si>
  <si>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</si>
  <si>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</si>
  <si>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</si>
  <si>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</si>
  <si>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</si>
  <si>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</si>
  <si>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</si>
  <si>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</si>
  <si>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</si>
  <si>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</si>
  <si>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</si>
  <si>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</si>
  <si>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</si>
  <si>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</si>
  <si>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</si>
  <si>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</si>
  <si>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</si>
  <si>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</si>
  <si>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</si>
  <si>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</si>
  <si>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</si>
  <si>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</si>
  <si>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</si>
  <si>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</si>
  <si>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</si>
  <si>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</si>
  <si>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</si>
  <si>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</si>
  <si>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</si>
  <si>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</si>
  <si>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</si>
  <si>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</si>
  <si>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</si>
  <si>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</si>
  <si>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</si>
  <si>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</si>
  <si>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</si>
  <si>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</si>
  <si>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</si>
  <si>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</si>
  <si>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</si>
  <si>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</si>
  <si>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</si>
  <si>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</si>
  <si>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</si>
  <si>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</si>
  <si>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</si>
  <si>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</si>
  <si>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</si>
  <si>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</si>
  <si>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</si>
  <si>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</si>
  <si>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</si>
  <si>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</si>
  <si>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</si>
  <si>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</si>
  <si>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</si>
  <si>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</si>
  <si>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</si>
  <si>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</si>
  <si>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</si>
  <si>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</si>
  <si>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</si>
  <si>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</si>
  <si>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</si>
  <si>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</si>
  <si>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</si>
  <si>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</si>
  <si>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</si>
  <si>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</si>
  <si>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</si>
  <si>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</si>
  <si>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</si>
  <si>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</si>
  <si>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</si>
  <si>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</si>
  <si>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</si>
  <si>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</si>
  <si>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</si>
  <si>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</si>
  <si>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</si>
  <si>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</si>
  <si>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</si>
  <si>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</si>
  <si>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</si>
  <si>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</si>
  <si>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</si>
  <si>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</si>
  <si>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</si>
  <si>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</si>
  <si>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</si>
  <si>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</si>
  <si>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</si>
  <si>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</si>
  <si>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</si>
  <si>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</si>
  <si>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</si>
  <si>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</si>
  <si>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</si>
  <si>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</si>
  <si>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</si>
  <si>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</si>
  <si>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</si>
  <si>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</si>
  <si>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</si>
  <si>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</si>
  <si>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</si>
  <si>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</si>
  <si>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</si>
  <si>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</si>
  <si>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</si>
  <si>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</si>
  <si>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</si>
  <si>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</si>
  <si>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</si>
  <si>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</si>
  <si>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</si>
  <si>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</si>
  <si>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</si>
  <si>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</si>
  <si>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</si>
  <si>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</si>
  <si>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</si>
  <si>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</si>
  <si>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</si>
  <si>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</si>
  <si>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</si>
  <si>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</si>
  <si>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</si>
  <si>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</si>
  <si>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</si>
  <si>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</si>
  <si>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</si>
  <si>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</si>
  <si>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</si>
  <si>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</si>
  <si>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</si>
  <si>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</si>
  <si>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</si>
  <si>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</si>
  <si>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</si>
  <si>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</si>
  <si>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</si>
  <si>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</si>
  <si>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</si>
  <si>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</si>
  <si>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</si>
  <si>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</si>
  <si>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</si>
  <si>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</si>
  <si>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</si>
  <si>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</si>
  <si>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</si>
  <si>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</si>
  <si>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</si>
  <si>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</si>
  <si>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</si>
  <si>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</si>
  <si>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</si>
  <si>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</si>
  <si>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</si>
  <si>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</si>
  <si>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</si>
  <si>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</si>
  <si>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</si>
  <si>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</si>
  <si>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</si>
  <si>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</si>
  <si>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</si>
  <si>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</si>
  <si>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</si>
  <si>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</si>
  <si>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</si>
  <si>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</si>
  <si>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</si>
  <si>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</si>
  <si>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</si>
  <si>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</si>
  <si>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</si>
  <si>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</si>
  <si>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</si>
  <si>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</si>
  <si>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</si>
  <si>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</si>
  <si>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</si>
  <si>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</si>
  <si>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</si>
  <si>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</si>
  <si>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</si>
  <si>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</si>
  <si>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</si>
  <si>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</si>
  <si>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</si>
  <si>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</si>
  <si>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</si>
  <si>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</si>
  <si>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</si>
  <si>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</si>
  <si>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</si>
  <si>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</si>
  <si>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</si>
  <si>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</si>
  <si>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</si>
  <si>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</si>
  <si>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</si>
  <si>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</si>
  <si>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</si>
  <si>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</si>
  <si>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</si>
  <si>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</si>
  <si>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</si>
  <si>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</si>
  <si>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</si>
  <si>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</si>
  <si>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</si>
  <si>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</si>
  <si>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</si>
  <si>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</si>
  <si>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</si>
  <si>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</si>
  <si>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</si>
  <si>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</si>
  <si>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</si>
  <si>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</si>
  <si>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</si>
  <si>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</si>
  <si>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</si>
  <si>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</si>
  <si>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</si>
  <si>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</si>
  <si>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</si>
  <si>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</si>
  <si>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</si>
  <si>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</si>
  <si>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</si>
  <si>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</si>
  <si>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</si>
  <si>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</si>
  <si>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</si>
  <si>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</si>
  <si>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</si>
  <si>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</si>
  <si>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</si>
  <si>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</si>
  <si>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</si>
  <si>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</si>
  <si>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</si>
  <si>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</si>
  <si>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</si>
  <si>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</si>
  <si>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</si>
  <si>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</si>
  <si>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</si>
  <si>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</si>
  <si>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</si>
  <si>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</si>
  <si>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</si>
  <si>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</si>
  <si>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</si>
  <si>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</si>
  <si>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</si>
  <si>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</si>
  <si>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</si>
  <si>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</si>
  <si>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</si>
  <si>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</si>
  <si>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</si>
  <si>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</si>
  <si>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</si>
  <si>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</si>
  <si>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</si>
  <si>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</si>
  <si>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</si>
  <si>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</si>
  <si>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</si>
  <si>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</si>
  <si>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</si>
  <si>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</si>
  <si>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</si>
  <si>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</si>
  <si>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</si>
  <si>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</si>
  <si>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</si>
  <si>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</si>
  <si>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</si>
  <si>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</si>
  <si>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</si>
  <si>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</si>
  <si>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</si>
  <si>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</si>
  <si>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</si>
  <si>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</si>
  <si>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</si>
  <si>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</si>
  <si>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</si>
  <si>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</si>
  <si>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</si>
  <si>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</si>
  <si>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</si>
  <si>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</si>
  <si>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</si>
  <si>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</si>
  <si>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</si>
  <si>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</si>
  <si>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</si>
  <si>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</si>
  <si>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</si>
  <si>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</si>
  <si>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</si>
  <si>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</si>
  <si>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</si>
  <si>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</si>
  <si>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</si>
  <si>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</si>
  <si>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</si>
  <si>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</si>
  <si>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</si>
  <si>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</si>
  <si>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</si>
  <si>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</si>
  <si>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</si>
  <si>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</si>
  <si>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</si>
  <si>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</si>
  <si>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</si>
  <si>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</si>
  <si>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</si>
  <si>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</si>
  <si>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</si>
  <si>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</si>
  <si>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</si>
  <si>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</si>
  <si>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</si>
  <si>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</si>
  <si>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</si>
  <si>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</si>
  <si>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</si>
  <si>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</si>
  <si>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</si>
  <si>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</si>
  <si>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</si>
  <si>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</si>
  <si>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</si>
  <si>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</si>
  <si>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</si>
  <si>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</si>
  <si>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</si>
  <si>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</si>
  <si>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</si>
  <si>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</si>
  <si>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</si>
  <si>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</si>
  <si>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</si>
  <si>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</si>
  <si>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</si>
  <si>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</si>
  <si>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</si>
  <si>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</si>
  <si>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</si>
  <si>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</si>
  <si>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</si>
  <si>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</si>
  <si>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</si>
  <si>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</si>
  <si>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</si>
  <si>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</si>
  <si>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</si>
  <si>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</si>
  <si>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</si>
  <si>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</si>
  <si>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</si>
  <si>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</si>
  <si>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</si>
  <si>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</si>
  <si>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</si>
  <si>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</si>
  <si>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</si>
  <si>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</si>
  <si>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</si>
  <si>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</si>
  <si>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</si>
  <si>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</si>
  <si>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</si>
  <si>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</si>
  <si>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</si>
  <si>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</si>
  <si>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</si>
  <si>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</si>
  <si>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</si>
  <si>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</si>
  <si>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</si>
  <si>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</si>
  <si>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</si>
  <si>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</si>
  <si>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</si>
  <si>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</si>
  <si>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</si>
  <si>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</si>
  <si>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</si>
  <si>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</si>
  <si>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</si>
  <si>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</si>
  <si>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</si>
  <si>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</si>
  <si>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</si>
  <si>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</si>
  <si>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</si>
  <si>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</si>
  <si>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</si>
  <si>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</si>
  <si>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</si>
  <si>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</si>
  <si>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</si>
  <si>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</si>
  <si>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</si>
  <si>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</si>
  <si>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</si>
  <si>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</si>
  <si>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</si>
  <si>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</si>
  <si>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</si>
  <si>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</si>
  <si>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</si>
  <si>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</si>
  <si>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</si>
  <si>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</si>
  <si>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</si>
  <si>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</si>
  <si>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</si>
  <si>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</si>
  <si>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</si>
  <si>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</si>
  <si>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</si>
  <si>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</si>
  <si>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</si>
  <si>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</si>
  <si>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</si>
  <si>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</si>
  <si>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</si>
  <si>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</si>
  <si>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</si>
  <si>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</si>
  <si>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</si>
  <si>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</si>
  <si>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</si>
  <si>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</si>
  <si>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</si>
  <si>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</si>
  <si>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</si>
  <si>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</si>
  <si>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</si>
  <si>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</si>
  <si>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</si>
  <si>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</si>
  <si>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</si>
  <si>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</si>
  <si>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</si>
  <si>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</si>
  <si>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</si>
  <si>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</si>
  <si>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</si>
  <si>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</si>
  <si>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</si>
  <si>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</si>
  <si>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</si>
  <si>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</si>
  <si>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</si>
  <si>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</si>
  <si>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</si>
  <si>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</si>
  <si>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</si>
  <si>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</si>
  <si>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</si>
  <si>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</si>
  <si>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</si>
  <si>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</si>
  <si>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</si>
  <si>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</si>
  <si>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</si>
  <si>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</si>
  <si>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</si>
  <si>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</si>
  <si>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</si>
  <si>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</si>
  <si>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</si>
  <si>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</si>
  <si>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</si>
  <si>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</si>
  <si>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</si>
  <si>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</si>
  <si>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</si>
  <si>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</si>
  <si>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</si>
  <si>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</si>
  <si>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</si>
  <si>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</si>
  <si>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</si>
  <si>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</si>
  <si>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</si>
  <si>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</si>
  <si>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</si>
  <si>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</si>
  <si>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</si>
  <si>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</si>
  <si>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</si>
  <si>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</si>
  <si>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</si>
  <si>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</si>
  <si>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</si>
  <si>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</si>
  <si>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</si>
  <si>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</si>
  <si>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</si>
  <si>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</si>
  <si>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</si>
  <si>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</si>
  <si>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</si>
  <si>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</si>
  <si>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</si>
  <si>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</si>
  <si>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</si>
  <si>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</si>
  <si>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</si>
  <si>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</si>
  <si>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</si>
  <si>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</si>
  <si>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</si>
  <si>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</si>
  <si>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</si>
  <si>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</si>
  <si>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</si>
  <si>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</si>
  <si>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</si>
  <si>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</si>
  <si>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</si>
  <si>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</si>
  <si>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</si>
  <si>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</si>
  <si>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</si>
  <si>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</si>
  <si>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</si>
  <si>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</si>
  <si>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</si>
  <si>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</si>
  <si>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</si>
  <si>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</si>
  <si>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</si>
  <si>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</si>
  <si>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</si>
  <si>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</si>
  <si>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</si>
  <si>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</si>
  <si>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</si>
  <si>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</si>
  <si>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</si>
  <si>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</si>
  <si>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</si>
  <si>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</si>
  <si>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</si>
  <si>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</si>
  <si>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</si>
  <si>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</si>
  <si>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</si>
  <si>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</si>
  <si>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</si>
  <si>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</si>
  <si>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</si>
  <si>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</si>
  <si>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</si>
  <si>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</si>
  <si>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</si>
  <si>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</si>
  <si>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</si>
  <si>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</si>
  <si>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</si>
  <si>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</si>
  <si>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</si>
  <si>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</si>
  <si>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</si>
  <si>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</si>
  <si>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</si>
  <si>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</si>
  <si>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</si>
  <si>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</si>
  <si>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</si>
  <si>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</si>
  <si>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</si>
  <si>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</si>
  <si>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</si>
  <si>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</si>
  <si>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</si>
  <si>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</si>
  <si>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</si>
  <si>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</si>
  <si>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</si>
  <si>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</si>
  <si>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</si>
  <si>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</si>
  <si>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</si>
  <si>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</si>
  <si>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</si>
  <si>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</si>
  <si>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</si>
  <si>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</si>
  <si>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</si>
  <si>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</si>
  <si>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</si>
  <si>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</si>
  <si>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</si>
  <si>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</si>
  <si>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</si>
  <si>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</si>
  <si>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</si>
  <si>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</si>
  <si>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</si>
  <si>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</si>
  <si>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</si>
  <si>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</si>
  <si>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</si>
  <si>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</si>
  <si>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</si>
  <si>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</si>
  <si>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</si>
  <si>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</si>
  <si>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</si>
  <si>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</si>
  <si>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</si>
  <si>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</si>
  <si>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</si>
  <si>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</si>
  <si>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</si>
  <si>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</si>
  <si>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</si>
  <si>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</si>
  <si>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</si>
  <si>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</si>
  <si>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</si>
  <si>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</si>
  <si>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</si>
  <si>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</si>
  <si>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</si>
  <si>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</si>
  <si>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</si>
  <si>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</si>
  <si>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</si>
  <si>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</si>
  <si>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</si>
  <si>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</si>
  <si>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</si>
  <si>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</si>
  <si>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</si>
  <si>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</si>
  <si>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</si>
  <si>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</si>
  <si>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</si>
  <si>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</si>
  <si>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</si>
  <si>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</si>
  <si>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</si>
  <si>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</si>
  <si>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</si>
  <si>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</si>
  <si>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</si>
  <si>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</si>
  <si>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</si>
  <si>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</si>
  <si>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</si>
  <si>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</si>
  <si>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</si>
  <si>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</si>
  <si>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</si>
  <si>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</si>
  <si>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</si>
  <si>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</si>
  <si>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</si>
  <si>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</si>
  <si>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</si>
  <si>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</si>
  <si>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</si>
  <si>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</si>
  <si>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</si>
  <si>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</si>
  <si>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</si>
  <si>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</si>
  <si>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</si>
  <si>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</si>
  <si>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</si>
  <si>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</si>
  <si>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</si>
  <si>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</si>
  <si>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</si>
  <si>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</si>
  <si>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</si>
  <si>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</si>
  <si>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</si>
  <si>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</si>
  <si>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</si>
  <si>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</si>
  <si>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</si>
  <si>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</si>
  <si>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</si>
  <si>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</si>
  <si>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</si>
  <si>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</si>
  <si>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</si>
  <si>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</si>
  <si>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</si>
  <si>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</si>
  <si>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</si>
  <si>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</si>
  <si>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</si>
  <si>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</si>
  <si>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</si>
  <si>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</si>
  <si>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</si>
  <si>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</si>
  <si>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</si>
  <si>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</si>
  <si>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</si>
  <si>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</si>
  <si>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</si>
  <si>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</si>
  <si>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</si>
  <si>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</si>
  <si>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</si>
  <si>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</si>
  <si>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</si>
  <si>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</si>
  <si>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</si>
  <si>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</si>
  <si>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</si>
  <si>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</si>
  <si>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</si>
  <si>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</si>
  <si>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</si>
  <si>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</si>
  <si>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</si>
  <si>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</si>
  <si>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</si>
  <si>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</si>
  <si>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</si>
  <si>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</si>
  <si>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</si>
  <si>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</si>
  <si>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</si>
  <si>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</si>
  <si>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</si>
  <si>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</si>
  <si>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</si>
  <si>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</si>
  <si>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</si>
  <si>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</si>
  <si>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</si>
  <si>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</si>
  <si>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</si>
  <si>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</si>
  <si>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</si>
  <si>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</si>
  <si>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</si>
  <si>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</si>
  <si>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</si>
  <si>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</si>
  <si>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</si>
  <si>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</si>
  <si>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</si>
  <si>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</si>
  <si>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</si>
  <si>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</si>
  <si>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</si>
  <si>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</si>
  <si>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</si>
  <si>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</si>
  <si>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</si>
  <si>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</si>
  <si>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</si>
  <si>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</si>
  <si>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</si>
  <si>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</si>
  <si>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</si>
  <si>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</si>
  <si>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</si>
  <si>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</si>
  <si>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</si>
  <si>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</si>
  <si>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</si>
  <si>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</si>
  <si>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</si>
  <si>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</si>
  <si>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</si>
  <si>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</si>
  <si>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</si>
  <si>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</si>
  <si>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</si>
  <si>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</si>
  <si>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</si>
  <si>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</si>
  <si>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</si>
  <si>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</si>
  <si>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</si>
  <si>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</si>
  <si>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</si>
  <si>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</si>
  <si>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</si>
  <si>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</si>
  <si>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</si>
  <si>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</si>
  <si>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</si>
  <si>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</si>
  <si>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</si>
  <si>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</si>
  <si>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</si>
  <si>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</si>
  <si>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</si>
  <si>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</si>
  <si>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</si>
  <si>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</si>
  <si>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</si>
  <si>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</si>
  <si>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</si>
  <si>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</si>
  <si>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</si>
  <si>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</si>
  <si>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</si>
  <si>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</si>
  <si>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</si>
  <si>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</si>
  <si>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</si>
  <si>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</si>
  <si>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</si>
  <si>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</si>
  <si>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</si>
  <si>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</si>
  <si>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</si>
  <si>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</si>
  <si>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</si>
  <si>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</si>
  <si>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</si>
  <si>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</si>
  <si>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</si>
  <si>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</si>
  <si>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</si>
  <si>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</si>
  <si>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</si>
  <si>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</si>
  <si>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</si>
  <si>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</si>
  <si>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</si>
  <si>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</si>
  <si>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</si>
  <si>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</si>
  <si>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</si>
  <si>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</si>
  <si>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</si>
  <si>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</si>
  <si>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</si>
  <si>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</si>
  <si>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</si>
  <si>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</si>
  <si>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</si>
  <si>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</si>
  <si>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</si>
  <si>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</si>
  <si>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</si>
  <si>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</si>
  <si>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</si>
  <si>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</si>
  <si>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</si>
  <si>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</si>
  <si>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</si>
  <si>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</si>
  <si>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</si>
  <si>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</si>
  <si>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</si>
  <si>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</si>
  <si>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</si>
  <si>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</si>
  <si>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</si>
  <si>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</si>
  <si>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</si>
  <si>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</si>
  <si>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</si>
  <si>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</si>
  <si>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</si>
  <si>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</si>
  <si>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</si>
  <si>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</si>
  <si>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</si>
  <si>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</si>
  <si>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</si>
  <si>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</si>
  <si>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</si>
  <si>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</si>
  <si>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</si>
  <si>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</si>
  <si>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</si>
  <si>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</si>
  <si>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</si>
  <si>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</si>
  <si>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</si>
  <si>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</si>
  <si>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</si>
  <si>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</si>
  <si>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</si>
  <si>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</si>
  <si>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</si>
  <si>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</si>
  <si>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</si>
  <si>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</si>
  <si>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</si>
  <si>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</si>
  <si>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</si>
  <si>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</si>
  <si>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</si>
  <si>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</si>
  <si>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</si>
  <si>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</si>
  <si>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</si>
  <si>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</si>
  <si>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</si>
  <si>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</si>
  <si>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</si>
  <si>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</si>
  <si>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</si>
  <si>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</si>
  <si>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</si>
  <si>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</si>
  <si>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</si>
  <si>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</si>
  <si>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</si>
  <si>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</si>
  <si>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</si>
  <si>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</si>
  <si>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</si>
  <si>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</si>
  <si>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</si>
  <si>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</si>
  <si>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</si>
  <si>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</si>
  <si>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</si>
  <si>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</si>
  <si>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</si>
  <si>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</si>
  <si>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</si>
  <si>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</si>
  <si>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</si>
  <si>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</si>
  <si>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</si>
  <si>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</si>
  <si>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</si>
  <si>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</si>
  <si>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</si>
  <si>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</si>
  <si>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</si>
  <si>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</si>
  <si>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</si>
  <si>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</si>
  <si>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</si>
  <si>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</si>
  <si>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</si>
  <si>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</si>
  <si>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</si>
  <si>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</si>
  <si>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</si>
  <si>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</si>
  <si>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</si>
  <si>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</si>
  <si>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</si>
  <si>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</si>
  <si>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</si>
  <si>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</si>
  <si>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</si>
  <si>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</si>
  <si>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</si>
  <si>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</si>
  <si>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</si>
  <si>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</si>
  <si>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</si>
  <si>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</si>
  <si>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</si>
  <si>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</si>
  <si>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</si>
  <si>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</si>
  <si>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</si>
  <si>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</si>
  <si>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</si>
  <si>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</si>
  <si>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</si>
  <si>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</si>
  <si>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</si>
  <si>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</si>
  <si>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</si>
  <si>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</si>
  <si>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</si>
  <si>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</si>
  <si>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</si>
  <si>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</si>
  <si>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</si>
  <si>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</si>
  <si>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</si>
  <si>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</si>
  <si>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</si>
  <si>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</si>
  <si>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</si>
  <si>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</si>
  <si>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</si>
  <si>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</si>
  <si>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</si>
  <si>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</si>
  <si>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</si>
  <si>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</si>
  <si>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</si>
  <si>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</si>
  <si>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</si>
  <si>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</si>
  <si>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</si>
  <si>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</si>
  <si>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</si>
  <si>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</si>
  <si>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</si>
  <si>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</si>
  <si>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</si>
  <si>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</si>
  <si>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</si>
  <si>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</si>
  <si>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</si>
  <si>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</si>
  <si>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</si>
  <si>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</si>
  <si>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</si>
  <si>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</si>
  <si>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</si>
  <si>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</si>
  <si>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</si>
  <si>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</si>
  <si>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</si>
  <si>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</si>
  <si>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</si>
  <si>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</si>
  <si>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</si>
  <si>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</si>
  <si>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</si>
  <si>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</si>
  <si>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</si>
  <si>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</si>
  <si>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</si>
  <si>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</si>
  <si>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</si>
  <si>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</si>
  <si>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</si>
  <si>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</si>
  <si>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</si>
  <si>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</si>
  <si>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</si>
  <si>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</si>
  <si>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</si>
  <si>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</si>
  <si>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</si>
  <si>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</si>
  <si>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</si>
  <si>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</si>
  <si>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</si>
  <si>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</si>
  <si>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</si>
  <si>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</si>
  <si>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</si>
  <si>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</si>
  <si>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</si>
  <si>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</si>
  <si>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</si>
  <si>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</si>
  <si>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</si>
  <si>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</si>
  <si>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</si>
  <si>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</si>
  <si>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</si>
  <si>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</si>
  <si>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</si>
  <si>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</si>
  <si>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</si>
  <si>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</si>
  <si>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</si>
  <si>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</si>
  <si>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</si>
  <si>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</si>
  <si>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</si>
  <si>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</si>
  <si>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</si>
  <si>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</si>
  <si>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</si>
  <si>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</si>
  <si>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</si>
  <si>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</si>
  <si>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</si>
  <si>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</si>
  <si>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</si>
  <si>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</si>
  <si>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</si>
  <si>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</si>
  <si>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</si>
  <si>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</si>
  <si>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</si>
  <si>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</si>
  <si>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</si>
  <si>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</si>
  <si>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</si>
  <si>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</si>
  <si>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</si>
  <si>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</si>
  <si>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</si>
  <si>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</si>
  <si>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</si>
  <si>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</si>
  <si>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</si>
  <si>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</si>
  <si>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</si>
  <si>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</si>
  <si>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</si>
  <si>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</si>
  <si>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</si>
  <si>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</si>
  <si>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</si>
  <si>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</si>
  <si>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</si>
  <si>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</si>
  <si>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</si>
  <si>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</si>
  <si>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</si>
  <si>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</si>
  <si>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</si>
  <si>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</si>
  <si>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</si>
  <si>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</si>
  <si>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</si>
  <si>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</si>
  <si>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</si>
  <si>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</si>
  <si>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</si>
  <si>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</si>
  <si>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</si>
  <si>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</si>
  <si>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</si>
  <si>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</si>
  <si>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</si>
  <si>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</si>
  <si>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</si>
  <si>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</si>
  <si>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</si>
  <si>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</si>
  <si>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</si>
  <si>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</si>
  <si>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</si>
  <si>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</si>
  <si>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</si>
  <si>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</si>
  <si>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</si>
  <si>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</si>
  <si>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</si>
  <si>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</si>
  <si>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</si>
  <si>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</si>
  <si>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</si>
  <si>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</si>
  <si>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</si>
  <si>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</si>
  <si>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</si>
  <si>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</si>
  <si>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</si>
  <si>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</si>
  <si>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</si>
  <si>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</si>
  <si>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</si>
  <si>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</si>
  <si>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</si>
  <si>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</si>
  <si>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</si>
  <si>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</si>
  <si>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</si>
  <si>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</si>
  <si>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</si>
  <si>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</si>
  <si>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</si>
  <si>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</si>
  <si>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</si>
  <si>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</si>
  <si>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</si>
  <si>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</si>
  <si>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</si>
  <si>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</si>
  <si>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</si>
  <si>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</si>
  <si>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</si>
  <si>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</si>
  <si>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</si>
  <si>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</si>
  <si>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</si>
  <si>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</si>
  <si>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</si>
  <si>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</si>
  <si>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</si>
  <si>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</si>
  <si>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</si>
  <si>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</si>
  <si>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</si>
  <si>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</si>
  <si>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</si>
  <si>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</si>
  <si>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</si>
  <si>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</si>
  <si>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</si>
  <si>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</si>
  <si>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</si>
  <si>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</si>
  <si>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</si>
  <si>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</si>
  <si>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</si>
  <si>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</si>
  <si>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</si>
  <si>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</si>
  <si>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</si>
  <si>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</si>
  <si>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</si>
  <si>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</si>
  <si>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</si>
  <si>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</si>
  <si>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</si>
  <si>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</si>
  <si>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</si>
  <si>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</si>
  <si>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</si>
  <si>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</si>
  <si>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</si>
  <si>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</si>
  <si>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</si>
  <si>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</si>
  <si>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</si>
  <si>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</si>
  <si>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</si>
  <si>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</si>
  <si>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</si>
  <si>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</si>
  <si>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</si>
  <si>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</si>
  <si>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</si>
  <si>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</si>
  <si>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</si>
  <si>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</si>
  <si>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</si>
  <si>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</si>
  <si>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</si>
  <si>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</si>
  <si>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</si>
  <si>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</si>
  <si>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</si>
  <si>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</si>
  <si>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</si>
  <si>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</si>
  <si>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</si>
  <si>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</si>
  <si>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</si>
  <si>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</si>
  <si>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</si>
  <si>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</si>
  <si>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</si>
  <si>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</si>
  <si>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</si>
  <si>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</si>
  <si>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</si>
  <si>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</si>
  <si>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</si>
  <si>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</si>
  <si>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</si>
  <si>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</si>
  <si>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</si>
  <si>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</si>
  <si>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</si>
  <si>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</si>
  <si>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</si>
  <si>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</si>
  <si>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</si>
  <si>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</si>
  <si>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</si>
  <si>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</si>
  <si>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</si>
  <si>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</si>
  <si>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</si>
  <si>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</si>
  <si>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</si>
  <si>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</si>
  <si>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</si>
  <si>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</si>
  <si>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</si>
  <si>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</si>
  <si>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</si>
  <si>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</si>
  <si>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</si>
  <si>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</si>
  <si>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</si>
  <si>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</si>
  <si>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</si>
  <si>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</si>
  <si>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</si>
  <si>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</si>
  <si>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</si>
  <si>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</si>
  <si>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</si>
  <si>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</si>
  <si>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</si>
  <si>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</si>
  <si>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</si>
  <si>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</si>
  <si>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</si>
  <si>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</si>
  <si>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</si>
  <si>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</si>
  <si>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</si>
  <si>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</si>
  <si>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</si>
  <si>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</si>
  <si>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</si>
  <si>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</si>
  <si>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</si>
  <si>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</si>
  <si>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</si>
  <si>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</si>
  <si>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</si>
  <si>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</si>
  <si>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</si>
  <si>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</si>
  <si>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</si>
  <si>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</si>
  <si>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</si>
  <si>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</si>
  <si>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</si>
  <si>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</si>
  <si>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</si>
  <si>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</si>
  <si>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</si>
  <si>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</si>
  <si>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</si>
  <si>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</si>
  <si>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</si>
  <si>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</si>
  <si>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</si>
  <si>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</si>
  <si>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</si>
  <si>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</si>
  <si>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</si>
  <si>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</si>
  <si>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</si>
  <si>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</si>
  <si>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</si>
  <si>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</si>
  <si>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</si>
  <si>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</si>
  <si>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</si>
  <si>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</si>
  <si>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</si>
  <si>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</si>
  <si>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</si>
  <si>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</si>
  <si>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</si>
  <si>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</si>
  <si>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</si>
  <si>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</si>
  <si>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</si>
  <si>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</si>
  <si>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</si>
  <si>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</si>
  <si>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</si>
  <si>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</si>
  <si>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</si>
  <si>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</si>
  <si>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</si>
  <si>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</si>
  <si>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</si>
  <si>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</si>
  <si>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</si>
  <si>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</si>
  <si>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</si>
  <si>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</si>
  <si>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</si>
  <si>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</si>
  <si>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</si>
  <si>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</si>
  <si>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</si>
  <si>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</si>
  <si>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</si>
  <si>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</si>
  <si>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</si>
  <si>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</si>
  <si>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</si>
  <si>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</si>
  <si>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</si>
  <si>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</si>
  <si>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</si>
  <si>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</si>
  <si>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</si>
  <si>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</si>
  <si>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</si>
  <si>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</si>
  <si>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</si>
  <si>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</si>
  <si>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</si>
  <si>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</si>
  <si>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</si>
  <si>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</si>
  <si>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</si>
  <si>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</si>
  <si>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</si>
  <si>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</si>
  <si>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</si>
  <si>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</si>
  <si>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</si>
  <si>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</si>
  <si>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</si>
  <si>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</si>
  <si>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</si>
  <si>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</si>
  <si>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</si>
  <si>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</si>
  <si>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</si>
  <si>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</si>
  <si>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</si>
  <si>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</si>
  <si>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</si>
  <si>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</si>
  <si>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</si>
  <si>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</si>
  <si>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</si>
  <si>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</si>
  <si>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</si>
  <si>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</si>
  <si>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</si>
  <si>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</si>
  <si>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</si>
  <si>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</si>
  <si>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</si>
  <si>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</si>
  <si>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</si>
  <si>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</si>
  <si>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</si>
  <si>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</si>
  <si>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</si>
  <si>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</si>
  <si>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</si>
  <si>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</si>
  <si>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</si>
  <si>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</si>
  <si>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</si>
  <si>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</si>
  <si>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</si>
  <si>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</si>
  <si>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</si>
  <si>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</si>
  <si>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</si>
  <si>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</si>
  <si>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</si>
  <si>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</si>
  <si>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</si>
  <si>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</si>
  <si>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</si>
  <si>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</si>
  <si>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</si>
  <si>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</si>
  <si>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</si>
  <si>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</si>
  <si>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</si>
  <si>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</si>
  <si>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</si>
  <si>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</si>
  <si>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</si>
  <si>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</si>
  <si>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</si>
  <si>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</si>
  <si>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</si>
  <si>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</si>
  <si>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</si>
  <si>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</si>
  <si>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</si>
  <si>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</si>
  <si>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</si>
  <si>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</si>
  <si>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</si>
  <si>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</si>
  <si>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</si>
  <si>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</si>
  <si>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</si>
  <si>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</si>
  <si>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</si>
  <si>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</si>
  <si>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</si>
  <si>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</si>
  <si>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</si>
  <si>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</si>
  <si>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</si>
  <si>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</si>
  <si>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</si>
  <si>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</si>
  <si>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</si>
  <si>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</si>
  <si>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</si>
  <si>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</si>
  <si>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</si>
  <si>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</si>
  <si>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</si>
  <si>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</si>
  <si>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</si>
  <si>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</si>
  <si>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</si>
  <si>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</si>
  <si>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</si>
  <si>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</si>
  <si>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</si>
  <si>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</si>
  <si>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</si>
  <si>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</si>
  <si>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</si>
  <si>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</si>
  <si>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</si>
  <si>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</si>
  <si>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</si>
  <si>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</si>
  <si>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</si>
  <si>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</si>
  <si>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</si>
  <si>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</si>
  <si>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</si>
  <si>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</si>
  <si>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</si>
  <si>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</si>
  <si>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</si>
  <si>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</si>
  <si>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</si>
  <si>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</si>
  <si>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</si>
  <si>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</si>
  <si>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</si>
  <si>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</si>
  <si>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</si>
  <si>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</si>
  <si>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</si>
  <si>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</si>
  <si>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</si>
  <si>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</si>
  <si>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</si>
  <si>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</si>
  <si>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</si>
  <si>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</si>
  <si>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</si>
  <si>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</si>
  <si>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</si>
  <si>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</si>
  <si>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</si>
  <si>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</si>
  <si>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</si>
  <si>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</si>
  <si>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</si>
  <si>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</si>
  <si>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</si>
  <si>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</si>
  <si>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</si>
  <si>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</si>
  <si>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</si>
  <si>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</si>
  <si>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</si>
  <si>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</si>
  <si>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</si>
  <si>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</si>
  <si>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</si>
  <si>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</si>
  <si>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</si>
  <si>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</si>
  <si>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</si>
  <si>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</si>
  <si>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</si>
  <si>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</si>
  <si>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</si>
  <si>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</si>
  <si>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</si>
  <si>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</si>
  <si>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</si>
  <si>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</si>
  <si>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</si>
  <si>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</si>
  <si>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</si>
  <si>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</si>
  <si>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</si>
  <si>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</si>
  <si>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</si>
  <si>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</si>
  <si>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</si>
  <si>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</si>
  <si>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</si>
  <si>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</si>
  <si>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</si>
  <si>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</si>
  <si>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</si>
  <si>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</si>
  <si>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</si>
  <si>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</si>
  <si>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</si>
  <si>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</si>
  <si>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</si>
  <si>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</si>
  <si>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</si>
  <si>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</si>
  <si>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</si>
  <si>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</si>
  <si>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</si>
  <si>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</si>
  <si>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</si>
  <si>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</si>
  <si>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</si>
  <si>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</si>
  <si>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</si>
  <si>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</si>
  <si>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</si>
  <si>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</si>
  <si>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</si>
  <si>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</si>
  <si>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</si>
  <si>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</si>
  <si>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</si>
  <si>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</si>
  <si>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</si>
  <si>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</si>
  <si>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</si>
  <si>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</si>
  <si>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</si>
  <si>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</si>
  <si>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</si>
  <si>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</si>
  <si>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</si>
  <si>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</si>
  <si>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</si>
  <si>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</si>
  <si>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</si>
  <si>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</si>
  <si>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</si>
  <si>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</si>
  <si>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</si>
  <si>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</si>
  <si>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</si>
  <si>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</si>
  <si>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</si>
  <si>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</si>
  <si>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</si>
  <si>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</si>
  <si>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</si>
  <si>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</si>
  <si>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</si>
  <si>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</si>
  <si>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</si>
  <si>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</si>
  <si>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</si>
  <si>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</si>
  <si>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</si>
  <si>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</si>
  <si>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</si>
  <si>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</si>
  <si>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</si>
  <si>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</si>
  <si>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</si>
  <si>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</si>
  <si>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</si>
  <si>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</si>
  <si>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</si>
  <si>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</si>
  <si>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</si>
  <si>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</si>
  <si>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</si>
  <si>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</si>
  <si>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</si>
  <si>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</si>
  <si>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</si>
  <si>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</si>
  <si>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</si>
  <si>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</si>
  <si>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</si>
  <si>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</si>
  <si>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</si>
  <si>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</si>
  <si>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</si>
  <si>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</si>
  <si>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</si>
  <si>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</si>
  <si>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</si>
  <si>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</si>
  <si>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</si>
  <si>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</si>
  <si>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</si>
  <si>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</si>
  <si>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</si>
  <si>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</si>
  <si>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</si>
  <si>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</si>
  <si>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</si>
  <si>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</si>
  <si>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</si>
  <si>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</si>
  <si>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</si>
  <si>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</si>
  <si>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</si>
  <si>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</si>
  <si>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</si>
  <si>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</si>
  <si>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</si>
  <si>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</si>
  <si>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</si>
  <si>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</si>
  <si>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</si>
  <si>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</si>
  <si>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</si>
  <si>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</si>
  <si>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</si>
  <si>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</si>
  <si>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</si>
  <si>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</si>
  <si>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</si>
  <si>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</si>
  <si>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</si>
  <si>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</si>
  <si>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</si>
  <si>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</si>
  <si>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</si>
  <si>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</si>
  <si>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</si>
  <si>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</si>
  <si>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</si>
  <si>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</si>
  <si>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</si>
  <si>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</si>
  <si>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</si>
  <si>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</si>
  <si>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</si>
  <si>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</si>
  <si>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</si>
  <si>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</si>
  <si>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</si>
  <si>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</si>
  <si>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</si>
  <si>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</si>
  <si>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</si>
  <si>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</si>
  <si>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</si>
  <si>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</si>
  <si>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</si>
  <si>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</si>
  <si>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</si>
  <si>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</si>
  <si>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</si>
  <si>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</si>
  <si>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</si>
  <si>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</si>
  <si>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</si>
  <si>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</si>
  <si>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</si>
  <si>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</si>
  <si>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</si>
  <si>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</si>
  <si>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</si>
  <si>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</si>
  <si>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</si>
  <si>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</si>
  <si>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</si>
  <si>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</si>
  <si>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</si>
  <si>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</si>
  <si>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</si>
  <si>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</si>
  <si>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</si>
  <si>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</si>
  <si>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</si>
  <si>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</si>
  <si>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</si>
  <si>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</si>
  <si>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</si>
  <si>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</si>
  <si>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</si>
  <si>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</si>
  <si>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</si>
  <si>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</si>
  <si>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</si>
  <si>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</si>
  <si>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</si>
  <si>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</si>
  <si>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</si>
  <si>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</si>
  <si>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</si>
  <si>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</si>
  <si>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</si>
  <si>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</si>
  <si>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</si>
  <si>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</si>
  <si>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</si>
  <si>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</si>
  <si>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</si>
  <si>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</si>
  <si>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</si>
  <si>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</si>
  <si>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</si>
  <si>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</si>
  <si>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</si>
  <si>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</si>
  <si>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</si>
  <si>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</si>
  <si>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</si>
  <si>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</si>
  <si>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</si>
  <si>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</si>
  <si>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</si>
  <si>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</si>
  <si>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</si>
  <si>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</si>
  <si>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</si>
  <si>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</si>
  <si>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</si>
  <si>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</si>
  <si>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</si>
  <si>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</si>
  <si>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</si>
  <si>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</si>
  <si>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</si>
  <si>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</si>
  <si>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</si>
  <si>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</si>
  <si>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</si>
  <si>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</si>
  <si>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</si>
  <si>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</si>
  <si>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</si>
  <si>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</si>
  <si>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</si>
  <si>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</si>
  <si>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</si>
  <si>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</si>
  <si>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</si>
  <si>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</si>
  <si>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</si>
  <si>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</si>
  <si>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</si>
  <si>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</si>
  <si>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</si>
  <si>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</si>
  <si>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</si>
  <si>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</si>
  <si>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</si>
  <si>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</si>
  <si>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</si>
  <si>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</si>
  <si>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</si>
  <si>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</si>
  <si>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</si>
  <si>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</si>
  <si>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</si>
  <si>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</si>
  <si>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</si>
  <si>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</si>
  <si>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</si>
  <si>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</si>
  <si>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</si>
  <si>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</si>
  <si>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</si>
  <si>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</si>
  <si>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</si>
  <si>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</si>
  <si>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</si>
  <si>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</si>
  <si>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</si>
  <si>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</si>
  <si>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</si>
  <si>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</si>
  <si>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</si>
  <si>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</si>
  <si>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</si>
  <si>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</si>
  <si>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</si>
  <si>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</si>
  <si>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</si>
  <si>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</si>
  <si>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</si>
  <si>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</si>
  <si>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</si>
  <si>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</si>
  <si>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</si>
  <si>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</si>
  <si>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</si>
  <si>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</si>
  <si>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</si>
  <si>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</si>
  <si>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</si>
  <si>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</si>
  <si>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</si>
  <si>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</si>
  <si>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</si>
  <si>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</si>
  <si>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</si>
  <si>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</si>
  <si>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</si>
  <si>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</si>
  <si>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</si>
  <si>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</si>
  <si>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</si>
  <si>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</si>
  <si>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</si>
  <si>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</si>
  <si>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</si>
  <si>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</si>
  <si>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</si>
  <si>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</si>
  <si>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</si>
  <si>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</si>
  <si>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</si>
  <si>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</si>
  <si>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</si>
  <si>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</si>
  <si>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</si>
  <si>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</si>
  <si>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</si>
  <si>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</si>
  <si>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</si>
  <si>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</si>
  <si>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</si>
  <si>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</si>
  <si>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</si>
  <si>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</si>
  <si>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</si>
  <si>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</si>
  <si>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</si>
  <si>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</si>
  <si>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</si>
  <si>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</si>
  <si>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</si>
  <si>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</si>
  <si>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</si>
  <si>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</si>
  <si>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</si>
  <si>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</si>
  <si>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</si>
  <si>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</si>
  <si>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</si>
  <si>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</si>
  <si>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</si>
  <si>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</si>
  <si>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</si>
  <si>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</si>
  <si>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</si>
  <si>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</si>
  <si>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</si>
  <si>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</si>
  <si>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</si>
  <si>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</si>
  <si>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</si>
  <si>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</si>
  <si>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</si>
  <si>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</si>
  <si>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</si>
  <si>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</si>
  <si>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</si>
  <si>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</si>
  <si>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</si>
  <si>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</si>
  <si>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</si>
  <si>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</si>
  <si>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</si>
  <si>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</si>
  <si>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</si>
  <si>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</si>
  <si>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</si>
  <si>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</si>
  <si>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</si>
  <si>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</si>
  <si>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</si>
  <si>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</si>
  <si>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</si>
  <si>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</si>
  <si>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</si>
  <si>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</si>
  <si>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</si>
  <si>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</si>
  <si>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</si>
  <si>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</si>
  <si>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</si>
  <si>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</si>
  <si>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</si>
  <si>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</si>
  <si>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</si>
  <si>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</si>
  <si>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</si>
  <si>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</si>
  <si>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</si>
  <si>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</si>
  <si>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</si>
  <si>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</si>
  <si>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</si>
  <si>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</si>
  <si>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</si>
  <si>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</si>
  <si>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</si>
  <si>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</si>
  <si>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</si>
  <si>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</si>
  <si>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</si>
  <si>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</si>
  <si>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</si>
  <si>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</si>
  <si>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</si>
  <si>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</si>
  <si>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</si>
  <si>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</si>
  <si>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</si>
  <si>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</si>
  <si>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</si>
  <si>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</si>
  <si>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</si>
  <si>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</si>
  <si>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</si>
  <si>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</si>
  <si>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</si>
  <si>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</si>
  <si>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</si>
  <si>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</si>
  <si>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</si>
  <si>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</si>
  <si>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</si>
  <si>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</si>
  <si>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</si>
  <si>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</si>
  <si>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</si>
  <si>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</si>
  <si>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</si>
  <si>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</si>
  <si>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</si>
  <si>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</si>
  <si>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</si>
  <si>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</si>
  <si>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</si>
  <si>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</si>
  <si>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</si>
  <si>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</si>
  <si>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</si>
  <si>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</si>
  <si>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</si>
  <si>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</si>
  <si>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</si>
  <si>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</si>
  <si>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</si>
  <si>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</si>
  <si>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</si>
  <si>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</si>
  <si>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</si>
  <si>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</si>
  <si>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</si>
  <si>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</si>
  <si>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</si>
  <si>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</si>
  <si>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</si>
  <si>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</si>
  <si>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</si>
  <si>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</si>
  <si>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</si>
  <si>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</si>
  <si>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</si>
  <si>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</si>
  <si>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</si>
  <si>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</si>
  <si>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</si>
  <si>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</si>
  <si>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</si>
  <si>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</si>
  <si>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</si>
  <si>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</si>
  <si>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</si>
  <si>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</si>
  <si>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</si>
  <si>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</si>
  <si>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</si>
  <si>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</si>
  <si>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</si>
  <si>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</si>
  <si>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</si>
  <si>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</si>
  <si>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</si>
  <si>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</si>
  <si>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</si>
  <si>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</si>
  <si>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</si>
  <si>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</si>
  <si>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</si>
  <si>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</si>
  <si>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</si>
  <si>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</si>
  <si>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</si>
  <si>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</si>
  <si>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</si>
  <si>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</si>
  <si>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</si>
  <si>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</si>
  <si>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</si>
  <si>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</si>
  <si>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</si>
  <si>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</si>
  <si>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</si>
  <si>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</si>
  <si>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</si>
  <si>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</si>
  <si>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</si>
  <si>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</si>
  <si>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</si>
  <si>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</si>
  <si>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</si>
  <si>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</si>
  <si>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</si>
  <si>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</si>
  <si>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</si>
  <si>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</si>
  <si>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</si>
  <si>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</si>
  <si>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</si>
  <si>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</si>
  <si>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</si>
  <si>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</si>
  <si>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</si>
  <si>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</si>
  <si>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</si>
  <si>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</si>
  <si>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</si>
  <si>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</si>
  <si>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</si>
  <si>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</si>
  <si>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</si>
  <si>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</si>
  <si>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</si>
  <si>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</si>
  <si>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</si>
  <si>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</si>
  <si>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</si>
  <si>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</si>
  <si>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</si>
  <si>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</si>
  <si>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</si>
  <si>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</si>
  <si>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</si>
  <si>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</si>
  <si>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</si>
  <si>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</si>
  <si>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</si>
  <si>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</si>
  <si>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</si>
  <si>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</si>
  <si>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</si>
  <si>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</si>
  <si>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</si>
  <si>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</si>
  <si>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</si>
  <si>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</si>
  <si>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</si>
  <si>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</si>
  <si>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</si>
  <si>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</si>
  <si>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</si>
  <si>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</si>
  <si>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</si>
  <si>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</si>
  <si>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</si>
  <si>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</si>
  <si>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</si>
  <si>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</si>
  <si>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</si>
  <si>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</si>
  <si>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</si>
  <si>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</si>
  <si>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</si>
  <si>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</si>
  <si>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</si>
  <si>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</si>
  <si>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</si>
  <si>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</si>
  <si>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</si>
  <si>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</si>
  <si>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</si>
  <si>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</si>
  <si>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</si>
  <si>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</si>
  <si>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</si>
  <si>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</si>
  <si>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</si>
  <si>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</si>
  <si>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</si>
  <si>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</si>
  <si>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</si>
  <si>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</si>
  <si>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</si>
  <si>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</si>
  <si>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</si>
  <si>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</si>
  <si>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</si>
  <si>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</si>
  <si>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</si>
  <si>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</si>
  <si>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</si>
  <si>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</si>
  <si>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</si>
  <si>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</si>
  <si>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</si>
  <si>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</si>
  <si>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</si>
  <si>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</si>
  <si>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</si>
  <si>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</si>
  <si>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</si>
  <si>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</si>
  <si>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</si>
  <si>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</si>
  <si>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</si>
  <si>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</si>
  <si>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</si>
  <si>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</si>
  <si>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</si>
  <si>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</si>
  <si>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</si>
  <si>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</si>
  <si>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</si>
  <si>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</si>
  <si>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</si>
  <si>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</si>
  <si>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</si>
  <si>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</si>
  <si>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</si>
  <si>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</si>
  <si>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</si>
  <si>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</si>
  <si>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</si>
  <si>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</si>
  <si>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</si>
  <si>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</si>
  <si>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</si>
  <si>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</si>
  <si>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</si>
  <si>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</si>
  <si>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</si>
  <si>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</si>
  <si>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</si>
  <si>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</si>
  <si>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</si>
  <si>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</si>
  <si>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</si>
  <si>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</si>
  <si>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</si>
  <si>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</si>
  <si>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</si>
  <si>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</si>
  <si>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</si>
  <si>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</si>
  <si>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</si>
  <si>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</si>
  <si>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</si>
  <si>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</si>
  <si>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</si>
  <si>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</si>
  <si>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</si>
  <si>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</si>
  <si>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</si>
  <si>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</si>
  <si>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</si>
  <si>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</si>
  <si>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</si>
  <si>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</si>
  <si>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</si>
  <si>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</si>
  <si>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</si>
  <si>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</si>
  <si>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</si>
  <si>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</si>
  <si>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</si>
  <si>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</si>
  <si>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</si>
  <si>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</si>
  <si>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</si>
  <si>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</si>
  <si>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</si>
  <si>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</si>
  <si>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</si>
  <si>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</si>
  <si>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</si>
  <si>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</si>
  <si>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</si>
  <si>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</si>
  <si>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</si>
  <si>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</si>
  <si>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</si>
  <si>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</si>
  <si>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</si>
  <si>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</si>
  <si>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</si>
  <si>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</si>
  <si>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</si>
  <si>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</si>
  <si>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</si>
  <si>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</si>
  <si>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</si>
  <si>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</si>
  <si>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</si>
  <si>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</si>
  <si>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</si>
  <si>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</si>
  <si>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</si>
  <si>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</si>
  <si>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</si>
  <si>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</si>
  <si>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</si>
  <si>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</si>
  <si>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</si>
  <si>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</si>
  <si>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</si>
  <si>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</si>
  <si>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</si>
  <si>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</si>
  <si>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</si>
  <si>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</si>
  <si>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</si>
  <si>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</si>
  <si>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</si>
  <si>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</si>
  <si>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</si>
  <si>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</si>
  <si>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</si>
  <si>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</si>
  <si>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</si>
  <si>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</si>
  <si>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</si>
  <si>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</si>
  <si>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</si>
  <si>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</si>
  <si>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</si>
  <si>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</si>
  <si>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</si>
  <si>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</si>
  <si>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</si>
  <si>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</si>
  <si>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</si>
  <si>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</si>
  <si>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</si>
  <si>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</si>
  <si>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</si>
  <si>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</si>
  <si>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</si>
  <si>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</si>
  <si>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</si>
  <si>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</si>
  <si>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</si>
  <si>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</si>
  <si>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</si>
  <si>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</si>
  <si>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</si>
  <si>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</si>
  <si>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</si>
  <si>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</si>
  <si>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</si>
  <si>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</si>
  <si>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</si>
  <si>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</si>
  <si>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</si>
  <si>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</si>
  <si>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</si>
  <si>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</si>
  <si>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</si>
  <si>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</si>
  <si>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</si>
  <si>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</si>
  <si>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</si>
  <si>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</si>
  <si>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</si>
  <si>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</si>
  <si>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</si>
  <si>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</si>
  <si>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</si>
  <si>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</si>
  <si>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</si>
  <si>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</si>
  <si>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</si>
  <si>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</si>
  <si>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</si>
  <si>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</si>
  <si>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</si>
  <si>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</si>
  <si>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</si>
  <si>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</si>
  <si>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</si>
  <si>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</si>
  <si>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</si>
  <si>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</si>
  <si>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</si>
  <si>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</si>
  <si>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</si>
  <si>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</si>
  <si>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</si>
  <si>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</si>
  <si>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</si>
  <si>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</si>
  <si>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</si>
  <si>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</si>
  <si>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</si>
  <si>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</si>
  <si>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</si>
  <si>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</si>
  <si>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</si>
  <si>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</si>
  <si>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</si>
  <si>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</si>
  <si>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</si>
  <si>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</si>
  <si>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</si>
  <si>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</si>
  <si>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</si>
  <si>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</si>
  <si>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</si>
  <si>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</si>
  <si>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</si>
  <si>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</si>
  <si>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</si>
  <si>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</si>
  <si>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</si>
  <si>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</si>
  <si>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</si>
  <si>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</si>
  <si>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</si>
  <si>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</si>
  <si>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</si>
  <si>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</si>
  <si>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</si>
  <si>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</si>
  <si>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</si>
  <si>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</si>
  <si>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</si>
  <si>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</si>
  <si>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</si>
  <si>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</si>
  <si>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</si>
  <si>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</si>
  <si>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</si>
  <si>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</si>
  <si>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</si>
  <si>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</si>
  <si>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</si>
  <si>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</si>
  <si>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</si>
  <si>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</si>
  <si>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</si>
  <si>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</si>
  <si>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</si>
  <si>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</si>
  <si>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</si>
  <si>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</si>
  <si>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</si>
  <si>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</si>
  <si>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</si>
  <si>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</si>
  <si>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</si>
  <si>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</si>
  <si>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</si>
  <si>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</si>
  <si>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</si>
  <si>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</si>
  <si>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</si>
  <si>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</si>
  <si>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</si>
  <si>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</si>
  <si>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</si>
  <si>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</si>
  <si>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</si>
  <si>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</si>
  <si>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</si>
  <si>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</si>
  <si>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</si>
  <si>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</si>
  <si>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</si>
  <si>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</si>
  <si>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</si>
  <si>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</si>
  <si>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</si>
  <si>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</si>
  <si>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</si>
  <si>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</si>
  <si>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</si>
  <si>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</si>
  <si>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</si>
  <si>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</si>
  <si>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</si>
  <si>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</si>
  <si>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</si>
  <si>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</si>
  <si>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</si>
  <si>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</si>
  <si>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</si>
  <si>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</si>
  <si>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</si>
  <si>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</si>
  <si>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</si>
  <si>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</si>
  <si>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</si>
  <si>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</si>
  <si>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</si>
  <si>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</si>
  <si>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</si>
  <si>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</si>
  <si>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</si>
  <si>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</si>
  <si>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</si>
  <si>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</si>
  <si>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</si>
  <si>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</si>
  <si>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</si>
  <si>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</si>
  <si>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</si>
  <si>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</si>
  <si>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</si>
  <si>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</si>
  <si>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</si>
  <si>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</si>
  <si>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</si>
  <si>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</si>
  <si>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</si>
  <si>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</si>
  <si>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</si>
  <si>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</si>
  <si>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</si>
  <si>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</si>
  <si>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</si>
  <si>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</si>
  <si>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</si>
  <si>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</si>
  <si>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</si>
  <si>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</si>
  <si>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</si>
  <si>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</si>
  <si>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</si>
  <si>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</si>
  <si>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</si>
  <si>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</si>
  <si>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</si>
  <si>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</si>
  <si>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</si>
  <si>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</si>
  <si>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</si>
  <si>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</si>
  <si>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</si>
  <si>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</si>
  <si>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</si>
  <si>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</si>
  <si>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</si>
  <si>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</si>
  <si>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</si>
  <si>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</si>
  <si>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</si>
  <si>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</si>
  <si>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</si>
  <si>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</si>
  <si>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</si>
  <si>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</si>
  <si>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</si>
  <si>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</si>
  <si>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</si>
  <si>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</si>
  <si>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</si>
  <si>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</si>
  <si>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</si>
  <si>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</si>
  <si>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</si>
  <si>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</si>
  <si>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</si>
  <si>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</si>
  <si>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</si>
  <si>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</si>
  <si>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</si>
  <si>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</si>
  <si>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</si>
  <si>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</si>
  <si>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</si>
  <si>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</si>
  <si>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</si>
  <si>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</si>
  <si>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</si>
  <si>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</si>
  <si>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</si>
  <si>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</si>
  <si>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</si>
  <si>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</si>
  <si>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</si>
  <si>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</si>
  <si>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</si>
  <si>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</si>
  <si>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</si>
  <si>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</si>
  <si>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</si>
  <si>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</si>
  <si>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</si>
  <si>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</si>
  <si>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</si>
  <si>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</si>
  <si>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</si>
  <si>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</si>
  <si>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</si>
  <si>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</si>
  <si>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</si>
  <si>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</si>
  <si>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</si>
  <si>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</si>
  <si>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</si>
  <si>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</si>
  <si>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</si>
  <si>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</si>
  <si>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</si>
  <si>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</si>
  <si>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</si>
  <si>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</si>
  <si>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</si>
  <si>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</si>
  <si>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</si>
  <si>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</si>
  <si>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</si>
  <si>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</si>
  <si>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</si>
  <si>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</si>
  <si>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</si>
  <si>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</si>
  <si>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</si>
  <si>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</si>
  <si>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</si>
  <si>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</si>
  <si>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</si>
  <si>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</si>
  <si>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</si>
  <si>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</si>
  <si>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</si>
  <si>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</si>
  <si>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</si>
  <si>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</si>
  <si>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</si>
  <si>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</si>
  <si>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</si>
  <si>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</si>
  <si>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</si>
  <si>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</si>
  <si>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</si>
  <si>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</si>
  <si>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</si>
  <si>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</si>
  <si>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</si>
  <si>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</si>
  <si>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</si>
  <si>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</si>
  <si>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</si>
  <si>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</si>
  <si>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</si>
  <si>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</si>
  <si>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</si>
  <si>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</si>
  <si>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</si>
  <si>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</si>
  <si>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</si>
  <si>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</si>
  <si>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</si>
  <si>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</si>
  <si>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</si>
  <si>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</si>
  <si>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</si>
  <si>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</si>
  <si>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</si>
  <si>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</si>
  <si>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</si>
  <si>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</si>
  <si>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</si>
  <si>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</si>
  <si>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</si>
  <si>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</si>
  <si>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</si>
  <si>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</si>
  <si>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</si>
  <si>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</si>
  <si>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</si>
  <si>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</si>
  <si>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</si>
  <si>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</si>
  <si>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</si>
  <si>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</si>
  <si>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</si>
  <si>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</si>
  <si>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</si>
  <si>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</si>
  <si>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</si>
  <si>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</si>
  <si>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</si>
  <si>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</si>
  <si>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</si>
  <si>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</si>
  <si>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</si>
  <si>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</si>
  <si>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</si>
  <si>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</si>
  <si>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</si>
  <si>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</si>
  <si>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</si>
  <si>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</si>
  <si>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</si>
  <si>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</si>
  <si>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</si>
  <si>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</si>
  <si>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</si>
  <si>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</si>
  <si>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</si>
  <si>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</si>
  <si>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</si>
  <si>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</si>
  <si>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</si>
  <si>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</si>
  <si>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</si>
  <si>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</si>
  <si>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</si>
  <si>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</si>
  <si>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</si>
  <si>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</si>
  <si>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</si>
  <si>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</si>
  <si>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</si>
  <si>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</si>
  <si>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</si>
  <si>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</si>
  <si>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</si>
  <si>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</si>
  <si>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</si>
  <si>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</si>
  <si>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</si>
  <si>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</si>
  <si>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</si>
  <si>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</si>
  <si>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</si>
  <si>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</si>
  <si>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</si>
  <si>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</si>
  <si>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</si>
  <si>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</si>
  <si>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</si>
  <si>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</si>
  <si>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</si>
  <si>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</si>
  <si>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</si>
  <si>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</si>
  <si>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</si>
  <si>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</si>
  <si>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</si>
  <si>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</si>
  <si>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</si>
  <si>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</si>
  <si>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</si>
  <si>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</si>
  <si>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</si>
  <si>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</si>
  <si>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</si>
  <si>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</si>
  <si>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</si>
  <si>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</si>
  <si>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</si>
  <si>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</si>
  <si>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</si>
  <si>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</si>
  <si>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</si>
  <si>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</si>
  <si>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</si>
  <si>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</si>
  <si>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</si>
  <si>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</si>
  <si>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</si>
  <si>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</si>
  <si>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</si>
  <si>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</si>
  <si>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</si>
  <si>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</si>
  <si>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</si>
  <si>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</si>
  <si>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</si>
  <si>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</si>
  <si>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</si>
  <si>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</si>
  <si>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</si>
  <si>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</si>
  <si>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</si>
  <si>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</si>
  <si>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</si>
  <si>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</si>
  <si>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</si>
  <si>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</si>
  <si>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</si>
  <si>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</si>
  <si>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</si>
  <si>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</si>
  <si>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</si>
  <si>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</si>
  <si>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</si>
  <si>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</si>
  <si>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</si>
  <si>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</si>
  <si>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</si>
  <si>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</si>
  <si>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</si>
  <si>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</si>
  <si>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</si>
  <si>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</si>
  <si>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</si>
  <si>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</si>
  <si>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</si>
  <si>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</si>
  <si>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</si>
  <si>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</si>
  <si>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</si>
  <si>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</si>
  <si>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</si>
  <si>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</si>
  <si>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</si>
  <si>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</si>
  <si>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</si>
  <si>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</si>
  <si>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</si>
  <si>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</si>
  <si>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</si>
  <si>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</si>
  <si>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</si>
  <si>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</si>
  <si>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</si>
  <si>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</si>
  <si>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</si>
  <si>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</si>
  <si>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</si>
  <si>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</si>
  <si>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</si>
  <si>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</si>
  <si>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</si>
  <si>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</si>
  <si>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</si>
  <si>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</si>
  <si>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</si>
  <si>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</si>
  <si>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</si>
  <si>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</si>
  <si>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</si>
  <si>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</si>
  <si>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</si>
  <si>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</si>
  <si>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</si>
  <si>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</si>
  <si>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</si>
  <si>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</si>
  <si>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</si>
  <si>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</si>
  <si>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</si>
  <si>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</si>
  <si>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</si>
  <si>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</si>
  <si>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</si>
  <si>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</si>
  <si>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</si>
  <si>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</si>
  <si>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</si>
  <si>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</si>
  <si>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</si>
  <si>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</si>
  <si>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</si>
  <si>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</si>
  <si>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</si>
  <si>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</si>
  <si>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</si>
  <si>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</si>
  <si>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</si>
  <si>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</si>
  <si>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</si>
  <si>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</si>
  <si>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</si>
  <si>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</si>
  <si>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</si>
  <si>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</si>
  <si>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</si>
  <si>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</si>
  <si>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</si>
  <si>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</si>
  <si>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</si>
  <si>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</si>
  <si>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</si>
  <si>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</si>
  <si>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</si>
  <si>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</si>
  <si>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</si>
  <si>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</si>
  <si>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</si>
  <si>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</si>
  <si>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</si>
  <si>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</si>
  <si>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</si>
  <si>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</si>
  <si>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</si>
  <si>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</si>
  <si>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</si>
  <si>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</si>
  <si>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</si>
  <si>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</si>
  <si>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</si>
  <si>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</si>
  <si>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</si>
  <si>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</si>
  <si>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</si>
  <si>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</si>
  <si>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</si>
  <si>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</si>
  <si>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</si>
  <si>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</si>
  <si>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</si>
  <si>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</si>
  <si>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</si>
  <si>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</si>
  <si>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</si>
  <si>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</si>
  <si>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</si>
  <si>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</si>
  <si>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</si>
  <si>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</si>
  <si>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</si>
  <si>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</si>
  <si>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</si>
  <si>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</si>
  <si>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</si>
  <si>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</si>
  <si>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</si>
  <si>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</si>
  <si>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</si>
  <si>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</si>
  <si>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</si>
  <si>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</si>
  <si>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</si>
  <si>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</si>
  <si>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</si>
  <si>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</si>
  <si>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</si>
  <si>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</si>
  <si>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</si>
  <si>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</si>
  <si>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</si>
  <si>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</si>
  <si>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</si>
  <si>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</si>
  <si>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</si>
  <si>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</si>
  <si>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</si>
  <si>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</si>
  <si>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</si>
  <si>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</si>
  <si>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</si>
  <si>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</si>
  <si>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</si>
  <si>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</si>
  <si>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</si>
  <si>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</si>
  <si>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</si>
  <si>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</si>
  <si>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</si>
  <si>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</si>
  <si>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</si>
  <si>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</si>
  <si>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</si>
  <si>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</si>
  <si>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</si>
  <si>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</si>
  <si>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</si>
  <si>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</si>
  <si>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</si>
  <si>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</si>
  <si>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</si>
  <si>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</si>
  <si>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</si>
  <si>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</si>
  <si>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</si>
  <si>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</si>
  <si>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</si>
  <si>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</si>
  <si>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</si>
  <si>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</si>
  <si>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</si>
  <si>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</si>
  <si>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</si>
  <si>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</si>
  <si>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</si>
  <si>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</si>
  <si>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</si>
  <si>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</si>
  <si>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</si>
  <si>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</si>
  <si>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</si>
  <si>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</si>
  <si>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</si>
  <si>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</si>
  <si>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</si>
  <si>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</si>
  <si>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</si>
  <si>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</si>
  <si>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</si>
  <si>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</si>
  <si>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</si>
  <si>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</si>
  <si>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</si>
  <si>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</si>
  <si>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</si>
  <si>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</si>
  <si>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</si>
  <si>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</si>
  <si>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</si>
  <si>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</si>
  <si>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</si>
  <si>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</si>
  <si>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</si>
  <si>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</si>
  <si>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</si>
  <si>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</si>
  <si>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</si>
  <si>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</si>
  <si>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</si>
  <si>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</si>
  <si>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</si>
  <si>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</si>
  <si>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</si>
  <si>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</si>
  <si>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</si>
  <si>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</si>
  <si>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</si>
  <si>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</si>
  <si>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</si>
  <si>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</si>
  <si>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</si>
  <si>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</si>
  <si>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</si>
  <si>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</si>
  <si>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</si>
  <si>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</si>
  <si>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</si>
  <si>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</si>
  <si>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</si>
  <si>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</si>
  <si>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</si>
  <si>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</si>
  <si>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</si>
  <si>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</si>
  <si>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</si>
  <si>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</si>
  <si>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</si>
  <si>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</si>
  <si>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</si>
  <si>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</si>
  <si>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</si>
  <si>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</si>
  <si>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</si>
  <si>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</si>
  <si>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</si>
  <si>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</si>
  <si>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</si>
  <si>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</si>
  <si>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</si>
  <si>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</si>
  <si>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</si>
  <si>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</si>
  <si>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</si>
  <si>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</si>
  <si>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</si>
  <si>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</si>
  <si>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</si>
  <si>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</si>
  <si>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</si>
  <si>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</si>
  <si>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</si>
  <si>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</si>
  <si>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</si>
  <si>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</si>
  <si>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</si>
  <si>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</si>
  <si>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</si>
  <si>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</si>
  <si>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</si>
  <si>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</si>
  <si>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</si>
  <si>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</si>
  <si>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</si>
  <si>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</si>
  <si>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</si>
  <si>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</si>
  <si>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</si>
  <si>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</si>
  <si>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</si>
  <si>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</si>
  <si>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</si>
  <si>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</si>
  <si>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</si>
  <si>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</si>
  <si>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</si>
  <si>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</si>
  <si>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</si>
  <si>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</si>
  <si>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</si>
  <si>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</si>
  <si>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</si>
  <si>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</si>
  <si>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</si>
  <si>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</si>
  <si>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</si>
  <si>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</si>
  <si>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</si>
  <si>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</si>
  <si>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</si>
  <si>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</si>
  <si>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</si>
  <si>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</si>
  <si>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</si>
  <si>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</si>
  <si>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</si>
  <si>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</si>
  <si>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</si>
  <si>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</si>
  <si>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</si>
  <si>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</si>
  <si>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</si>
  <si>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</si>
  <si>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</si>
  <si>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</si>
  <si>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</si>
  <si>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</si>
  <si>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</si>
  <si>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</si>
  <si>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</si>
  <si>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</si>
  <si>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</si>
  <si>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</si>
  <si>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</si>
  <si>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</si>
  <si>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</si>
  <si>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</si>
  <si>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</si>
  <si>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</si>
  <si>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</si>
  <si>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</si>
  <si>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</si>
  <si>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</si>
  <si>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</si>
  <si>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</si>
  <si>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</si>
  <si>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</si>
  <si>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</si>
  <si>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</si>
  <si>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</si>
  <si>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</si>
  <si>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</si>
  <si>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</si>
  <si>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</si>
  <si>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</si>
  <si>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</si>
  <si>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</si>
  <si>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</si>
  <si>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</si>
  <si>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</si>
  <si>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</si>
  <si>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</si>
  <si>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</si>
  <si>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</si>
  <si>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</si>
  <si>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</si>
  <si>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</si>
  <si>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</si>
  <si>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</si>
  <si>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</si>
  <si>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</si>
  <si>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</si>
  <si>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</si>
  <si>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</si>
  <si>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</si>
  <si>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</si>
  <si>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</si>
  <si>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</si>
  <si>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</si>
  <si>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</si>
  <si>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</si>
  <si>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</si>
  <si>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</si>
  <si>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</si>
  <si>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</si>
  <si>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</si>
  <si>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</si>
  <si>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</si>
  <si>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</si>
  <si>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</si>
  <si>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</si>
  <si>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</si>
  <si>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</si>
  <si>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</si>
  <si>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</si>
  <si>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</si>
  <si>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</si>
  <si>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</si>
  <si>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</si>
  <si>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</si>
  <si>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</si>
  <si>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</si>
  <si>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</si>
  <si>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</si>
  <si>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</si>
  <si>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</si>
  <si>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</si>
  <si>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</si>
  <si>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</si>
  <si>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</si>
  <si>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</si>
  <si>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</si>
  <si>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</si>
  <si>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</si>
  <si>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</si>
  <si>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</si>
  <si>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</si>
  <si>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</si>
  <si>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</si>
  <si>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</si>
  <si>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</si>
  <si>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</si>
  <si>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</si>
  <si>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</si>
  <si>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</si>
  <si>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</si>
  <si>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</si>
  <si>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</si>
  <si>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</si>
  <si>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</si>
  <si>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</si>
  <si>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</si>
  <si>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</si>
  <si>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</si>
  <si>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</si>
  <si>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</si>
  <si>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</si>
  <si>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</si>
  <si>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</si>
  <si>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</si>
  <si>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</si>
  <si>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</si>
  <si>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</si>
  <si>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</si>
  <si>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</si>
  <si>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</si>
  <si>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</si>
  <si>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</si>
  <si>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</si>
  <si>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</si>
  <si>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</si>
  <si>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</si>
  <si>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</si>
  <si>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</si>
  <si>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</si>
  <si>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</si>
  <si>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</si>
  <si>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</si>
  <si>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</si>
  <si>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</si>
  <si>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</si>
  <si>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</si>
  <si>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</si>
  <si>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</si>
  <si>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</si>
  <si>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</si>
  <si>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</si>
  <si>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</si>
  <si>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</si>
  <si>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</si>
  <si>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</si>
  <si>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</si>
  <si>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</si>
  <si>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</si>
  <si>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</si>
  <si>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</si>
  <si>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</si>
  <si>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</si>
  <si>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</si>
  <si>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</si>
  <si>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</si>
  <si>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</si>
  <si>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</si>
  <si>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</si>
  <si>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</si>
  <si>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</si>
  <si>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</si>
  <si>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</si>
  <si>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</si>
  <si>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</si>
  <si>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</si>
  <si>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</si>
  <si>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</si>
  <si>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</si>
  <si>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</si>
  <si>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</si>
  <si>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</si>
  <si>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</si>
  <si>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</si>
  <si>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</si>
  <si>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</si>
  <si>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</si>
  <si>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</si>
  <si>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</si>
  <si>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</si>
  <si>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</si>
  <si>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</si>
  <si>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</si>
  <si>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</si>
  <si>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</si>
  <si>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</si>
  <si>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</si>
  <si>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</si>
  <si>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</si>
  <si>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</si>
  <si>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</si>
  <si>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</si>
  <si>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</si>
  <si>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</si>
  <si>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</si>
  <si>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</si>
  <si>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</si>
  <si>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</si>
  <si>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</si>
  <si>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</si>
  <si>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</si>
  <si>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</si>
  <si>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</si>
  <si>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</si>
  <si>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</si>
  <si>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</si>
  <si>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</si>
  <si>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</si>
  <si>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</si>
  <si>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</si>
  <si>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</si>
  <si>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</si>
  <si>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</si>
  <si>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</si>
  <si>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</si>
  <si>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</si>
  <si>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</si>
  <si>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</si>
  <si>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</si>
  <si>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</si>
  <si>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</si>
  <si>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</si>
  <si>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</si>
  <si>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</si>
  <si>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</si>
  <si>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</si>
  <si>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</si>
  <si>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</si>
  <si>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</si>
  <si>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</si>
  <si>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</si>
  <si>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</si>
  <si>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</si>
  <si>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</si>
  <si>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</si>
  <si>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</si>
  <si>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</si>
  <si>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</si>
  <si>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</si>
  <si>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</si>
  <si>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</si>
  <si>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</si>
  <si>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</si>
  <si>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</si>
  <si>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</si>
  <si>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</si>
  <si>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</si>
  <si>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</si>
  <si>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</si>
  <si>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</si>
  <si>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</si>
  <si>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</si>
  <si>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</si>
  <si>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</si>
  <si>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</si>
  <si>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</si>
  <si>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</si>
  <si>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</si>
  <si>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</si>
  <si>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</si>
  <si>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</si>
  <si>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</si>
  <si>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</si>
  <si>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</si>
  <si>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</si>
  <si>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</si>
  <si>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</si>
  <si>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</si>
  <si>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</si>
  <si>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</si>
  <si>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</si>
  <si>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</si>
  <si>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</si>
  <si>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</si>
  <si>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</si>
  <si>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</si>
  <si>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</si>
  <si>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</si>
  <si>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</si>
  <si>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</si>
  <si>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</si>
  <si>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</si>
  <si>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</si>
  <si>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</si>
  <si>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</si>
  <si>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</si>
  <si>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</si>
  <si>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</si>
  <si>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</si>
  <si>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</si>
  <si>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</si>
  <si>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</si>
  <si>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</si>
  <si>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</si>
  <si>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</si>
  <si>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</si>
  <si>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</si>
  <si>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</si>
  <si>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</si>
  <si>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</si>
  <si>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</si>
  <si>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</si>
  <si>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</si>
  <si>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</si>
  <si>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</si>
  <si>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</si>
  <si>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</si>
  <si>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</si>
  <si>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</si>
  <si>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</si>
  <si>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</si>
  <si>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</si>
  <si>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</si>
  <si>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</si>
  <si>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</si>
  <si>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</si>
  <si>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</si>
  <si>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</si>
  <si>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</si>
  <si>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</si>
  <si>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</si>
  <si>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</si>
  <si>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</si>
  <si>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</si>
  <si>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</si>
  <si>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</si>
  <si>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</si>
  <si>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</si>
  <si>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</si>
  <si>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</si>
  <si>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</si>
  <si>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</si>
  <si>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</si>
  <si>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</si>
  <si>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</si>
  <si>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</si>
  <si>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</si>
  <si>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</si>
  <si>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</si>
  <si>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</si>
  <si>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</si>
  <si>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</si>
  <si>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</si>
  <si>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</si>
  <si>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</si>
  <si>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</si>
  <si>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</si>
  <si>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</si>
  <si>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</si>
  <si>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</si>
  <si>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</si>
  <si>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</si>
  <si>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</si>
  <si>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</si>
  <si>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</si>
  <si>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</si>
  <si>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</si>
  <si>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</si>
  <si>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</si>
  <si>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</si>
  <si>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</si>
  <si>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</si>
  <si>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</si>
  <si>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</si>
  <si>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</si>
  <si>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</si>
  <si>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</si>
  <si>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</si>
  <si>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</si>
  <si>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</si>
  <si>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</si>
  <si>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</si>
  <si>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</si>
  <si>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</si>
  <si>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</si>
  <si>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</si>
  <si>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</si>
  <si>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</si>
  <si>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</si>
  <si>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</si>
  <si>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</si>
  <si>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</si>
  <si>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</si>
  <si>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</si>
  <si>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</si>
  <si>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</si>
  <si>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</si>
  <si>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</si>
  <si>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</si>
  <si>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</si>
  <si>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</si>
  <si>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</si>
  <si>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</si>
  <si>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</si>
  <si>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</si>
  <si>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</si>
  <si>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</si>
  <si>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</si>
  <si>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</si>
  <si>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</si>
  <si>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</si>
  <si>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</si>
  <si>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</si>
  <si>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</si>
  <si>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</si>
  <si>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</si>
  <si>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</si>
  <si>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</si>
  <si>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</si>
  <si>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</si>
  <si>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</si>
  <si>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</si>
  <si>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</si>
  <si>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</si>
  <si>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</si>
  <si>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</si>
  <si>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</si>
  <si>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</si>
  <si>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</si>
  <si>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</si>
  <si>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</si>
  <si>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</si>
  <si>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</si>
  <si>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</si>
  <si>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</si>
  <si>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</si>
  <si>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</si>
  <si>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</si>
  <si>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</si>
  <si>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</si>
  <si>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</si>
  <si>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</si>
  <si>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</si>
  <si>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</si>
  <si>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</si>
  <si>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</si>
  <si>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</si>
  <si>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</si>
  <si>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</si>
  <si>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</si>
  <si>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</si>
  <si>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</si>
  <si>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</si>
  <si>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</si>
  <si>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</si>
  <si>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</si>
  <si>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</si>
  <si>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</si>
  <si>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</si>
  <si>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</si>
  <si>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</si>
  <si>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</si>
  <si>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</si>
  <si>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</si>
  <si>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</si>
  <si>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</si>
  <si>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</si>
  <si>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</si>
  <si>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</si>
  <si>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</si>
  <si>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</si>
  <si>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</si>
  <si>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</si>
  <si>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</si>
  <si>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</si>
  <si>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</si>
  <si>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</si>
  <si>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</si>
  <si>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</si>
  <si>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</si>
  <si>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</si>
  <si>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</si>
  <si>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</si>
  <si>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</si>
  <si>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</si>
  <si>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</si>
  <si>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</si>
  <si>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</si>
  <si>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</si>
  <si>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</si>
  <si>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</si>
  <si>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</si>
  <si>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</si>
  <si>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</si>
  <si>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</si>
  <si>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</si>
  <si>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</si>
  <si>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</si>
  <si>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</si>
  <si>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</si>
  <si>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</si>
  <si>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</si>
  <si>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</si>
  <si>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</si>
  <si>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</si>
  <si>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</si>
  <si>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</si>
  <si>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</si>
  <si>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</si>
  <si>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</si>
  <si>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</si>
  <si>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</si>
  <si>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</si>
  <si>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</si>
  <si>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</si>
  <si>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</si>
  <si>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</si>
  <si>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</si>
  <si>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</si>
  <si>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</si>
  <si>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</si>
  <si>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</si>
  <si>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</si>
  <si>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</si>
  <si>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</si>
  <si>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</si>
  <si>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</si>
  <si>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</si>
  <si>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</si>
  <si>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</si>
  <si>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</si>
  <si>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</si>
  <si>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</si>
  <si>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</si>
  <si>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</si>
  <si>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</si>
  <si>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</si>
  <si>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</si>
  <si>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</si>
  <si>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</si>
  <si>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</si>
  <si>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</si>
  <si>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</si>
  <si>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</si>
  <si>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</si>
  <si>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</si>
  <si>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</si>
  <si>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</si>
  <si>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</si>
  <si>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</si>
  <si>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</si>
  <si>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</si>
  <si>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</si>
  <si>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</si>
  <si>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</si>
  <si>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</si>
  <si>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</si>
  <si>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</si>
  <si>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</si>
  <si>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</si>
  <si>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</si>
  <si>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</si>
  <si>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</si>
  <si>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</si>
  <si>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</si>
  <si>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</si>
  <si>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</si>
  <si>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</si>
  <si>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</si>
  <si>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</si>
  <si>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</si>
  <si>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</si>
  <si>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</si>
  <si>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</si>
  <si>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</si>
  <si>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</si>
  <si>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</si>
  <si>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</si>
  <si>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</si>
  <si>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</si>
  <si>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</si>
  <si>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</si>
  <si>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</si>
  <si>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</si>
  <si>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</si>
  <si>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</si>
  <si>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</si>
  <si>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</si>
  <si>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</si>
  <si>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</si>
  <si>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</si>
  <si>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</si>
  <si>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</si>
  <si>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</si>
  <si>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</si>
  <si>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</si>
  <si>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</si>
  <si>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</si>
  <si>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</si>
  <si>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</si>
  <si>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</si>
  <si>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</si>
  <si>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</si>
  <si>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</si>
  <si>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</si>
  <si>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</si>
  <si>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</si>
  <si>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</si>
  <si>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</si>
  <si>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</si>
  <si>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</si>
  <si>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</si>
  <si>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</si>
  <si>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</si>
  <si>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</si>
  <si>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</si>
  <si>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</si>
  <si>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</si>
  <si>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</si>
  <si>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</si>
  <si>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</si>
  <si>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</si>
  <si>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</si>
  <si>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</si>
  <si>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</si>
  <si>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</si>
  <si>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</si>
  <si>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</si>
  <si>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</si>
  <si>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</si>
  <si>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</si>
  <si>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</si>
  <si>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</si>
  <si>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</si>
  <si>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</si>
  <si>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</si>
  <si>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</si>
  <si>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</si>
  <si>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</si>
  <si>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</si>
  <si>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</si>
  <si>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</si>
  <si>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</si>
  <si>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</si>
  <si>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</si>
  <si>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</si>
  <si>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</si>
  <si>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</si>
  <si>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</si>
  <si>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</si>
  <si>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</si>
  <si>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</si>
  <si>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</si>
  <si>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</si>
  <si>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</si>
  <si>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</si>
  <si>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</si>
  <si>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</si>
  <si>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</si>
  <si>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</si>
  <si>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</si>
  <si>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</si>
  <si>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</si>
  <si>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</si>
  <si>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</si>
  <si>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</si>
  <si>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</si>
  <si>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</si>
  <si>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</si>
  <si>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</si>
  <si>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</si>
  <si>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</si>
  <si>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</si>
  <si>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</si>
  <si>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</si>
  <si>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</si>
  <si>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</si>
  <si>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</si>
  <si>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</si>
  <si>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</si>
  <si>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</si>
  <si>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</si>
  <si>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</si>
  <si>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</si>
  <si>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</si>
  <si>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</si>
  <si>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</si>
  <si>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</si>
  <si>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</si>
  <si>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</si>
  <si>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</si>
  <si>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</si>
  <si>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</si>
  <si>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</si>
  <si>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</si>
  <si>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</si>
  <si>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</si>
  <si>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</si>
  <si>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</si>
  <si>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</si>
  <si>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</si>
  <si>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</si>
  <si>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</si>
  <si>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</si>
  <si>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</si>
  <si>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</si>
  <si>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</si>
  <si>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</si>
  <si>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</si>
  <si>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</si>
  <si>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</si>
  <si>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</si>
  <si>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</si>
  <si>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</si>
  <si>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</si>
  <si>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</si>
  <si>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</si>
  <si>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</si>
  <si>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</si>
  <si>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</si>
  <si>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</si>
  <si>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</si>
  <si>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</si>
  <si>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</si>
  <si>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</si>
  <si>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</si>
  <si>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</si>
  <si>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</si>
  <si>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</si>
  <si>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</si>
  <si>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</si>
  <si>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</si>
  <si>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</si>
  <si>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</si>
  <si>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</si>
  <si>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</si>
  <si>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</si>
  <si>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</si>
  <si>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</si>
  <si>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</si>
  <si>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</si>
  <si>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</si>
  <si>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</si>
  <si>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</si>
  <si>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</si>
  <si>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</si>
  <si>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</si>
  <si>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</si>
  <si>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</si>
  <si>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</si>
  <si>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</si>
  <si>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</si>
  <si>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</si>
  <si>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</si>
  <si>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</si>
  <si>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</si>
  <si>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</si>
  <si>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</si>
  <si>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</si>
  <si>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</si>
  <si>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</si>
  <si>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</si>
  <si>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</si>
  <si>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</si>
  <si>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</si>
  <si>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</si>
  <si>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</si>
  <si>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</si>
  <si>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</si>
  <si>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</si>
  <si>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</si>
  <si>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</si>
  <si>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</si>
  <si>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</si>
  <si>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</si>
  <si>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</si>
  <si>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</si>
  <si>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</si>
  <si>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</si>
  <si>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</si>
  <si>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</si>
  <si>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</si>
  <si>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</si>
  <si>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</si>
  <si>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</si>
  <si>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</si>
  <si>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</si>
  <si>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</si>
  <si>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</si>
  <si>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</si>
  <si>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</si>
  <si>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</si>
  <si>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</si>
  <si>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</si>
  <si>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</si>
  <si>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</si>
  <si>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</si>
  <si>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</si>
  <si>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</si>
  <si>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</si>
  <si>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</si>
  <si>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</si>
  <si>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</si>
  <si>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</si>
  <si>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</si>
  <si>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</si>
  <si>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</si>
  <si>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</si>
  <si>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</si>
  <si>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</si>
  <si>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</si>
  <si>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</si>
  <si>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</si>
  <si>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</si>
  <si>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</si>
  <si>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</si>
  <si>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</si>
  <si>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</si>
  <si>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</si>
  <si>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</si>
  <si>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</si>
  <si>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</si>
  <si>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</si>
  <si>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</si>
  <si>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</si>
  <si>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</si>
  <si>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</si>
  <si>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</si>
  <si>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</si>
  <si>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</si>
  <si>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</si>
  <si>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</si>
  <si>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</si>
  <si>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</si>
  <si>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</si>
  <si>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</si>
  <si>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</si>
  <si>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</si>
  <si>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</si>
  <si>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</si>
  <si>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</si>
  <si>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</si>
  <si>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</si>
  <si>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</si>
  <si>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</si>
  <si>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</si>
  <si>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</si>
  <si>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</si>
  <si>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</si>
  <si>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</si>
  <si>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</si>
  <si>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</si>
  <si>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</si>
  <si>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</si>
  <si>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</si>
  <si>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</si>
  <si>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</si>
  <si>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</si>
  <si>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</si>
  <si>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</si>
  <si>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</si>
  <si>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</si>
  <si>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</si>
  <si>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</si>
  <si>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</si>
  <si>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</si>
  <si>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</si>
  <si>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</si>
  <si>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</si>
  <si>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</si>
  <si>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</si>
  <si>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</si>
  <si>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</si>
  <si>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</si>
  <si>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</si>
  <si>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</si>
  <si>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</si>
  <si>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</si>
  <si>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</si>
  <si>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</si>
  <si>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</si>
  <si>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</si>
  <si>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</si>
  <si>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</si>
  <si>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</si>
  <si>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</si>
  <si>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</si>
  <si>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</si>
  <si>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</si>
  <si>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</si>
  <si>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</si>
  <si>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</si>
  <si>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</si>
  <si>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</si>
  <si>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</si>
  <si>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</si>
  <si>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</si>
  <si>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</si>
  <si>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</si>
  <si>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</si>
  <si>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</si>
  <si>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</si>
  <si>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</si>
  <si>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</si>
  <si>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</si>
  <si>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</si>
  <si>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</si>
  <si>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</si>
  <si>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</si>
  <si>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</si>
  <si>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</si>
  <si>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</si>
  <si>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</si>
  <si>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</si>
  <si>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</si>
  <si>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</si>
  <si>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</si>
  <si>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</si>
  <si>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</si>
  <si>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</si>
  <si>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</si>
  <si>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</si>
  <si>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</si>
  <si>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</si>
  <si>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</si>
  <si>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</si>
  <si>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</si>
  <si>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</si>
  <si>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</si>
  <si>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</si>
  <si>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</si>
  <si>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</si>
  <si>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</si>
  <si>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</si>
  <si>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</si>
  <si>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</si>
  <si>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</si>
  <si>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</si>
  <si>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</si>
  <si>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</si>
  <si>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</si>
  <si>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</si>
  <si>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</si>
  <si>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</si>
  <si>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</si>
  <si>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</si>
  <si>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</si>
  <si>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</si>
  <si>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</si>
  <si>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</si>
  <si>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</si>
  <si>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</si>
  <si>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</si>
  <si>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</si>
  <si>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</si>
  <si>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</si>
  <si>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</si>
  <si>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</si>
  <si>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</si>
  <si>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</si>
  <si>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</si>
  <si>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</si>
  <si>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</si>
  <si>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</si>
  <si>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</si>
  <si>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</si>
  <si>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</si>
  <si>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</si>
  <si>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</si>
  <si>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</si>
  <si>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</si>
  <si>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</si>
  <si>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</si>
  <si>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</si>
  <si>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</si>
  <si>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</si>
  <si>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</si>
  <si>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</si>
  <si>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</si>
  <si>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</si>
  <si>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</si>
  <si>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</si>
  <si>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</si>
  <si>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</si>
  <si>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</si>
  <si>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</si>
  <si>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</si>
  <si>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</si>
  <si>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</si>
  <si>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</si>
  <si>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</si>
  <si>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</si>
  <si>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</si>
  <si>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</si>
  <si>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</si>
  <si>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</si>
  <si>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</si>
  <si>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</si>
  <si>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</si>
  <si>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</si>
  <si>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</si>
  <si>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</si>
  <si>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</si>
  <si>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</si>
  <si>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</si>
  <si>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</si>
  <si>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</si>
  <si>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</si>
  <si>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</si>
  <si>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</si>
  <si>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</si>
  <si>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</si>
  <si>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</si>
  <si>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</si>
  <si>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</si>
  <si>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</si>
  <si>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</si>
  <si>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</si>
  <si>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</si>
  <si>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</si>
  <si>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</si>
  <si>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</si>
  <si>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</si>
  <si>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</si>
  <si>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</si>
  <si>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</si>
  <si>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</si>
  <si>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</si>
  <si>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</si>
  <si>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</si>
  <si>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</si>
  <si>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</si>
  <si>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</si>
  <si>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</si>
  <si>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</si>
  <si>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</si>
  <si>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</si>
  <si>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</si>
  <si>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</si>
  <si>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</si>
  <si>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</si>
  <si>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</si>
  <si>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</si>
  <si>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</si>
  <si>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</si>
  <si>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</si>
  <si>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</si>
  <si>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</si>
  <si>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</si>
  <si>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</si>
  <si>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</si>
  <si>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</si>
  <si>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</si>
  <si>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</si>
  <si>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</si>
  <si>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</si>
  <si>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</si>
  <si>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</si>
  <si>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</si>
  <si>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</si>
  <si>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</si>
  <si>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</si>
  <si>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</si>
  <si>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</si>
  <si>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</si>
  <si>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</si>
  <si>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</si>
  <si>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</si>
  <si>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</si>
  <si>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</si>
  <si>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</si>
  <si>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</si>
  <si>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</si>
  <si>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</si>
  <si>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</si>
  <si>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</si>
  <si>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</si>
  <si>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</si>
  <si>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</si>
  <si>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</si>
  <si>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</si>
  <si>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</si>
  <si>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</si>
  <si>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</si>
  <si>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</si>
  <si>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</si>
  <si>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</si>
  <si>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</si>
  <si>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</si>
  <si>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</si>
  <si>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</si>
  <si>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</si>
  <si>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</si>
  <si>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</si>
  <si>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</si>
  <si>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</si>
  <si>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</si>
  <si>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</si>
  <si>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</si>
  <si>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</si>
  <si>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</si>
  <si>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</si>
  <si>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</si>
  <si>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</si>
  <si>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</si>
  <si>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</si>
  <si>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</si>
  <si>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</si>
  <si>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</si>
  <si>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</si>
  <si>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</si>
  <si>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</si>
  <si>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</si>
  <si>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</si>
  <si>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</si>
  <si>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</si>
  <si>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</si>
  <si>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</si>
  <si>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</si>
  <si>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</si>
  <si>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</si>
  <si>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</si>
  <si>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</si>
  <si>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</si>
  <si>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</si>
  <si>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</si>
  <si>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</si>
  <si>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</si>
  <si>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</si>
  <si>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</si>
  <si>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</si>
  <si>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</si>
  <si>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</si>
  <si>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</si>
  <si>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</si>
  <si>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</si>
  <si>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</si>
  <si>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</si>
  <si>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</si>
  <si>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</si>
  <si>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</si>
  <si>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</si>
  <si>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</si>
  <si>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</si>
  <si>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</si>
  <si>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</si>
  <si>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</si>
  <si>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</si>
  <si>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</si>
  <si>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</si>
  <si>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</si>
  <si>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</si>
  <si>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</si>
  <si>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</si>
  <si>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</si>
  <si>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</si>
  <si>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</si>
  <si>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</si>
  <si>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</si>
  <si>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</si>
  <si>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</si>
  <si>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</si>
  <si>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</si>
  <si>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</si>
  <si>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</si>
  <si>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</si>
  <si>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</si>
  <si>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</si>
  <si>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</si>
  <si>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</si>
  <si>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</si>
  <si>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</si>
  <si>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</si>
  <si>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</si>
  <si>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</si>
  <si>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</si>
  <si>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</si>
  <si>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</si>
  <si>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</si>
  <si>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</si>
  <si>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</si>
  <si>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</si>
  <si>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</si>
  <si>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</si>
  <si>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</si>
  <si>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</si>
  <si>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</si>
  <si>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</si>
  <si>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</si>
  <si>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</si>
  <si>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</si>
  <si>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</si>
  <si>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</si>
  <si>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</si>
  <si>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</si>
  <si>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</si>
  <si>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</si>
  <si>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</si>
  <si>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</si>
  <si>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</si>
  <si>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</si>
  <si>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</si>
  <si>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</si>
  <si>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</si>
  <si>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</si>
  <si>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</si>
  <si>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</si>
  <si>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</si>
  <si>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</si>
  <si>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</si>
  <si>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</si>
  <si>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</si>
  <si>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</si>
  <si>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</si>
  <si>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</si>
  <si>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</si>
  <si>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</si>
  <si>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</si>
  <si>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</si>
  <si>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</si>
  <si>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</si>
  <si>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</si>
  <si>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</si>
  <si>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</si>
  <si>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</si>
  <si>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</si>
  <si>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</si>
  <si>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</si>
  <si>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</si>
  <si>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</si>
  <si>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</si>
  <si>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</si>
  <si>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</si>
  <si>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</si>
  <si>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</si>
  <si>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</si>
  <si>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</si>
  <si>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</si>
  <si>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</si>
  <si>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</si>
  <si>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</si>
  <si>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</si>
  <si>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</si>
  <si>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</si>
  <si>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</si>
  <si>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</si>
  <si>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</si>
  <si>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</si>
  <si>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</si>
  <si>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</si>
  <si>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</si>
  <si>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</si>
  <si>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</si>
  <si>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</si>
  <si>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</si>
  <si>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</si>
  <si>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</si>
  <si>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</si>
  <si>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</si>
  <si>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</si>
  <si>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</si>
  <si>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</si>
  <si>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</si>
  <si>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</si>
  <si>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</si>
  <si>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</si>
  <si>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</si>
  <si>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</si>
  <si>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</si>
  <si>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</si>
  <si>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</si>
  <si>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</si>
  <si>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</si>
  <si>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</si>
  <si>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</si>
  <si>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</si>
  <si>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</si>
  <si>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</si>
  <si>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</si>
  <si>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</si>
  <si>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</si>
  <si>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</si>
  <si>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</si>
  <si>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</si>
  <si>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</si>
  <si>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</si>
  <si>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</si>
  <si>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</si>
  <si>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</si>
  <si>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</si>
  <si>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</si>
  <si>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</si>
  <si>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</si>
  <si>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</si>
  <si>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</si>
  <si>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</si>
  <si>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</si>
  <si>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</si>
  <si>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</si>
  <si>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</si>
  <si>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</si>
  <si>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</si>
  <si>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</si>
  <si>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</si>
  <si>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</si>
  <si>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</si>
  <si>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</si>
  <si>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</si>
  <si>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</si>
  <si>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</si>
  <si>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</si>
  <si>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</si>
  <si>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</si>
  <si>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</si>
  <si>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</si>
  <si>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</si>
  <si>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</si>
  <si>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</si>
  <si>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</si>
  <si>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</si>
  <si>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</si>
  <si>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</si>
  <si>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</si>
  <si>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</si>
  <si>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</si>
  <si>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</si>
  <si>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</si>
  <si>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</si>
  <si>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</si>
  <si>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</si>
  <si>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</si>
  <si>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</si>
  <si>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</si>
  <si>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</si>
  <si>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</si>
  <si>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</si>
  <si>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</si>
  <si>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</si>
  <si>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</si>
  <si>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</si>
  <si>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</si>
  <si>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</si>
  <si>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</si>
  <si>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</si>
  <si>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</si>
  <si>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</si>
  <si>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</si>
  <si>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</si>
  <si>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</si>
  <si>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</si>
  <si>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</si>
  <si>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</si>
  <si>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</si>
  <si>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</si>
  <si>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</si>
  <si>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</si>
  <si>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</si>
  <si>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</si>
  <si>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</si>
  <si>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</si>
  <si>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</si>
  <si>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</si>
  <si>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</si>
  <si>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</si>
  <si>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</si>
  <si>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</si>
  <si>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</si>
  <si>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</si>
  <si>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</si>
  <si>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</si>
  <si>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</si>
  <si>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</si>
  <si>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</si>
  <si>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</si>
  <si>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</si>
  <si>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</si>
  <si>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</si>
  <si>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</si>
  <si>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</si>
  <si>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</si>
  <si>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</si>
  <si>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</si>
  <si>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</si>
  <si>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</si>
  <si>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</si>
  <si>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</si>
  <si>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</si>
  <si>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</si>
  <si>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</si>
  <si>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</si>
  <si>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</si>
  <si>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</si>
  <si>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</si>
  <si>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</si>
  <si>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</si>
  <si>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</si>
  <si>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</si>
  <si>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</si>
  <si>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</si>
  <si>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</si>
  <si>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</si>
  <si>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</si>
  <si>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</si>
  <si>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</si>
  <si>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</si>
  <si>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</si>
  <si>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</si>
  <si>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</si>
  <si>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</si>
  <si>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</si>
  <si>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</si>
  <si>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</si>
  <si>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</si>
  <si>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</si>
  <si>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</si>
  <si>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</si>
  <si>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</si>
  <si>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</si>
  <si>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</si>
  <si>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</si>
  <si>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</si>
  <si>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</si>
  <si>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</si>
  <si>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</si>
  <si>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</si>
  <si>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</si>
  <si>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</si>
  <si>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</si>
  <si>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</si>
  <si>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</si>
  <si>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</si>
  <si>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</si>
  <si>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</si>
  <si>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</si>
  <si>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</si>
  <si>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</si>
  <si>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</si>
  <si>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</si>
  <si>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</si>
  <si>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</si>
  <si>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</si>
  <si>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</si>
  <si>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</si>
  <si>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</si>
  <si>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</si>
  <si>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</si>
  <si>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</si>
  <si>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</si>
  <si>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</si>
  <si>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</si>
  <si>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</si>
  <si>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</si>
  <si>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</si>
  <si>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</si>
  <si>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</si>
  <si>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</si>
  <si>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</si>
  <si>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</si>
  <si>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</si>
  <si>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</si>
  <si>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</si>
  <si>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</si>
  <si>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</si>
  <si>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</si>
  <si>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</si>
  <si>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</si>
  <si>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</si>
  <si>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</si>
  <si>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</si>
  <si>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</si>
  <si>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</si>
  <si>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</si>
  <si>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</si>
  <si>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</si>
  <si>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</si>
  <si>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</si>
  <si>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</si>
  <si>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</si>
  <si>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</si>
  <si>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</si>
  <si>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</si>
  <si>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</si>
  <si>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</si>
  <si>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</si>
  <si>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</si>
  <si>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</si>
  <si>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</si>
  <si>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</si>
  <si>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</si>
  <si>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</si>
  <si>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</si>
  <si>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</si>
  <si>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</si>
  <si>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</si>
  <si>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</si>
  <si>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</si>
  <si>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</si>
  <si>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</si>
  <si>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</si>
  <si>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</si>
  <si>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</si>
  <si>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</si>
  <si>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</si>
  <si>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</si>
  <si>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</si>
  <si>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</si>
  <si>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</si>
  <si>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</si>
  <si>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</si>
  <si>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</si>
  <si>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</si>
  <si>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</si>
  <si>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</si>
  <si>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</si>
  <si>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</si>
  <si>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</si>
  <si>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</si>
  <si>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</si>
  <si>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</si>
  <si>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</si>
  <si>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</si>
  <si>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</si>
  <si>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</si>
  <si>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</si>
  <si>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</si>
  <si>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</si>
  <si>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</si>
  <si>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</si>
  <si>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</si>
  <si>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</si>
  <si>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</si>
  <si>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</si>
  <si>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</si>
  <si>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</si>
  <si>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</si>
  <si>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</si>
  <si>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</si>
  <si>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</si>
  <si>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</si>
  <si>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</si>
  <si>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</si>
  <si>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</si>
  <si>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</si>
  <si>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</si>
  <si>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</si>
  <si>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</si>
  <si>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</si>
  <si>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</si>
  <si>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</si>
  <si>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</si>
  <si>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</si>
  <si>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</si>
  <si>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</si>
  <si>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</si>
  <si>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</si>
  <si>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</si>
  <si>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</si>
  <si>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</si>
  <si>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</si>
  <si>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</si>
  <si>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</si>
  <si>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</si>
  <si>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</si>
  <si>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</si>
  <si>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</si>
  <si>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</si>
  <si>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</si>
  <si>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</si>
  <si>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</si>
  <si>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</si>
  <si>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</si>
  <si>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</si>
  <si>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</si>
  <si>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</si>
  <si>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</si>
  <si>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</si>
  <si>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</si>
  <si>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</si>
  <si>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</si>
  <si>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</si>
  <si>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</si>
  <si>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</si>
  <si>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</si>
  <si>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</si>
  <si>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</si>
  <si>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</si>
  <si>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</si>
  <si>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</si>
  <si>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</si>
  <si>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</si>
  <si>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</si>
  <si>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</si>
  <si>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</si>
  <si>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</si>
  <si>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</si>
  <si>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</si>
  <si>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</si>
  <si>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</si>
  <si>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</si>
  <si>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</si>
  <si>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</si>
  <si>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</si>
  <si>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</si>
  <si>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</si>
  <si>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</si>
  <si>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</si>
  <si>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</si>
  <si>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</si>
  <si>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</si>
  <si>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</si>
  <si>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</si>
  <si>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</si>
  <si>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</si>
  <si>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</si>
  <si>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</si>
  <si>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</si>
  <si>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</si>
  <si>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</si>
  <si>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</si>
  <si>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</si>
  <si>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</si>
  <si>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</si>
  <si>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</si>
  <si>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</si>
  <si>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</si>
  <si>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</si>
  <si>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</si>
  <si>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</si>
  <si>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</si>
  <si>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</si>
  <si>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</si>
  <si>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</si>
  <si>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</si>
  <si>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</si>
  <si>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</si>
  <si>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</si>
  <si>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</si>
  <si>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</si>
  <si>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</si>
  <si>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</si>
  <si>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</si>
  <si>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</si>
  <si>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</si>
  <si>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</si>
  <si>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</si>
  <si>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</si>
  <si>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</si>
  <si>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</si>
  <si>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</si>
  <si>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</si>
  <si>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</si>
  <si>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</si>
  <si>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</si>
  <si>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</si>
  <si>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</si>
  <si>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</si>
  <si>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</si>
  <si>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</si>
  <si>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</si>
  <si>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</si>
  <si>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</si>
  <si>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</si>
  <si>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</si>
  <si>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</si>
  <si>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</si>
  <si>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</si>
  <si>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</si>
  <si>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</si>
  <si>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</si>
  <si>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</si>
  <si>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</si>
  <si>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</si>
  <si>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</si>
  <si>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</si>
  <si>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</si>
  <si>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</si>
  <si>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</si>
  <si>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</si>
  <si>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</si>
  <si>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</si>
  <si>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</si>
  <si>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</si>
  <si>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</si>
  <si>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</si>
  <si>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</si>
  <si>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</si>
  <si>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</si>
  <si>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</si>
  <si>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</si>
  <si>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</si>
  <si>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</si>
  <si>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</si>
  <si>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</si>
  <si>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</si>
  <si>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</si>
  <si>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</si>
  <si>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</si>
  <si>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</si>
  <si>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</si>
  <si>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</si>
  <si>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</si>
  <si>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</si>
  <si>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</si>
  <si>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</si>
  <si>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</si>
  <si>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</si>
  <si>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</si>
  <si>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</si>
  <si>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</si>
  <si>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</si>
  <si>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</si>
  <si>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</si>
  <si>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</si>
  <si>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</si>
  <si>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</si>
  <si>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</si>
  <si>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</si>
  <si>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</si>
  <si>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</si>
  <si>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</si>
  <si>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</si>
  <si>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</si>
  <si>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</si>
  <si>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</si>
  <si>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</si>
  <si>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</si>
  <si>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</si>
  <si>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</si>
  <si>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</si>
  <si>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</si>
  <si>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</si>
  <si>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</si>
  <si>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</si>
  <si>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</si>
  <si>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</si>
  <si>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</si>
  <si>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</si>
  <si>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</si>
  <si>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</si>
  <si>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</si>
  <si>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</si>
  <si>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</si>
  <si>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</si>
  <si>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</si>
  <si>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</si>
  <si>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</si>
  <si>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</si>
  <si>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</si>
  <si>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</si>
  <si>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</si>
  <si>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</si>
  <si>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</si>
  <si>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</si>
  <si>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</si>
  <si>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</si>
  <si>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</si>
  <si>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</si>
  <si>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</si>
  <si>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</si>
  <si>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</si>
  <si>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</si>
  <si>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</si>
  <si>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</si>
  <si>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</si>
  <si>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</si>
  <si>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</si>
  <si>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</si>
  <si>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</si>
  <si>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</si>
  <si>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</si>
  <si>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</si>
  <si>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</si>
  <si>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</si>
  <si>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</si>
  <si>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</si>
  <si>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</si>
  <si>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</si>
  <si>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</si>
  <si>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</si>
  <si>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</si>
  <si>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</si>
  <si>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</si>
  <si>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</si>
  <si>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</si>
  <si>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</si>
  <si>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</si>
  <si>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</si>
  <si>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</si>
  <si>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</si>
  <si>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</si>
  <si>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</si>
  <si>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</si>
  <si>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</si>
  <si>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</si>
  <si>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</si>
  <si>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</si>
  <si>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</si>
  <si>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</si>
  <si>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</si>
  <si>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</si>
  <si>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</si>
  <si>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</si>
  <si>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</si>
  <si>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</si>
  <si>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</si>
  <si>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</si>
  <si>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</si>
  <si>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</si>
  <si>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</si>
  <si>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</si>
  <si>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</si>
  <si>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</si>
  <si>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</si>
  <si>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</si>
  <si>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</si>
  <si>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</si>
  <si>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</si>
  <si>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</si>
  <si>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</si>
  <si>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</si>
  <si>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</si>
  <si>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</si>
  <si>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</si>
  <si>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</si>
  <si>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</si>
  <si>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</si>
  <si>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</si>
  <si>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</si>
  <si>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</si>
  <si>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</si>
  <si>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</si>
  <si>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</si>
  <si>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</si>
  <si>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</si>
  <si>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</si>
  <si>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</si>
  <si>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</si>
  <si>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</si>
  <si>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</si>
  <si>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</si>
  <si>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</si>
  <si>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</si>
  <si>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</si>
  <si>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</si>
  <si>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</si>
  <si>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</si>
  <si>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</si>
  <si>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</si>
  <si>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</si>
  <si>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</si>
  <si>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</si>
  <si>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</si>
  <si>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</si>
  <si>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</si>
  <si>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</si>
  <si>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</si>
  <si>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</si>
  <si>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</si>
  <si>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</si>
  <si>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</si>
  <si>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</si>
  <si>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</si>
  <si>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</si>
  <si>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</si>
  <si>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</si>
  <si>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</si>
  <si>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</si>
  <si>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</si>
  <si>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</si>
  <si>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</si>
  <si>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</si>
  <si>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</si>
  <si>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</si>
  <si>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</si>
  <si>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</si>
  <si>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</si>
  <si>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</si>
  <si>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</si>
  <si>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</si>
  <si>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</si>
  <si>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</si>
  <si>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</si>
  <si>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</si>
  <si>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</si>
  <si>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</si>
  <si>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</si>
  <si>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</si>
  <si>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</si>
  <si>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</si>
  <si>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</si>
  <si>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</si>
  <si>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</si>
  <si>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</si>
  <si>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</si>
  <si>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</si>
  <si>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</si>
  <si>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</si>
  <si>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</si>
  <si>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</si>
  <si>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</si>
  <si>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</si>
  <si>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</si>
  <si>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</si>
  <si>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</si>
  <si>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</si>
  <si>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</si>
  <si>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</si>
  <si>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</si>
  <si>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</si>
  <si>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</si>
  <si>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</si>
  <si>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</si>
  <si>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</si>
  <si>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</si>
  <si>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</si>
  <si>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</si>
  <si>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</si>
  <si>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</si>
  <si>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</si>
  <si>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</si>
  <si>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</si>
  <si>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</si>
  <si>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</si>
  <si>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</si>
  <si>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</si>
  <si>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</si>
  <si>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</si>
  <si>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</si>
  <si>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</si>
  <si>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</si>
  <si>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</si>
  <si>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</si>
  <si>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</si>
  <si>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</si>
  <si>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</si>
  <si>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</si>
  <si>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</si>
  <si>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</si>
  <si>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</si>
  <si>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</si>
  <si>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</si>
  <si>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</si>
  <si>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</si>
  <si>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</si>
  <si>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</si>
  <si>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</si>
  <si>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</si>
  <si>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</si>
  <si>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</si>
  <si>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</si>
  <si>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</si>
  <si>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</si>
  <si>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</si>
  <si>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</si>
  <si>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</si>
  <si>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</si>
  <si>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</si>
  <si>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</si>
  <si>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</si>
  <si>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</si>
  <si>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</si>
  <si>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</si>
  <si>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</si>
  <si>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</si>
  <si>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</si>
  <si>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</si>
  <si>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</si>
  <si>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</si>
  <si>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</si>
  <si>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</si>
  <si>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</si>
  <si>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</si>
  <si>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</si>
  <si>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</si>
  <si>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</si>
  <si>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</si>
  <si>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</si>
  <si>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</si>
  <si>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</si>
  <si>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</si>
  <si>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</si>
  <si>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</si>
  <si>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</si>
  <si>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</si>
  <si>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</si>
  <si>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</si>
  <si>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</si>
  <si>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</si>
  <si>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</si>
  <si>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</si>
  <si>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</si>
  <si>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</si>
  <si>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</si>
  <si>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</si>
  <si>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</si>
  <si>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</si>
  <si>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</si>
  <si>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</si>
  <si>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</si>
  <si>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</si>
  <si>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</si>
  <si>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</si>
  <si>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</si>
  <si>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</si>
  <si>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</si>
  <si>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</si>
  <si>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</si>
  <si>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</si>
  <si>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</si>
  <si>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</si>
  <si>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</si>
  <si>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</si>
  <si>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</si>
  <si>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</si>
  <si>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</si>
  <si>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</si>
  <si>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</si>
  <si>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</si>
  <si>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</si>
  <si>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</si>
  <si>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</si>
  <si>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</si>
  <si>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</si>
  <si>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</si>
  <si>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</si>
  <si>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</si>
  <si>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</si>
  <si>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</si>
  <si>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</si>
  <si>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</si>
  <si>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</si>
  <si>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</si>
  <si>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</si>
  <si>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</si>
  <si>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</si>
  <si>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</si>
  <si>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</si>
  <si>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</si>
  <si>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</si>
  <si>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</si>
  <si>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</si>
  <si>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</si>
  <si>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</si>
  <si>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</si>
  <si>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</si>
  <si>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</si>
  <si>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</si>
  <si>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</si>
  <si>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</si>
  <si>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</si>
  <si>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</si>
  <si>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</si>
  <si>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</si>
  <si>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</si>
  <si>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</si>
  <si>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</si>
  <si>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</si>
  <si>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</si>
  <si>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</si>
  <si>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</si>
  <si>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</si>
  <si>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</si>
  <si>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</si>
  <si>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</si>
  <si>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</si>
  <si>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</si>
  <si>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</si>
  <si>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</si>
  <si>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</si>
  <si>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</si>
  <si>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</si>
  <si>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</si>
  <si>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</si>
  <si>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</si>
  <si>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</si>
  <si>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</si>
  <si>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</si>
  <si>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</si>
  <si>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</si>
  <si>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</si>
  <si>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</si>
  <si>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</si>
  <si>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</si>
  <si>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</si>
  <si>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</si>
  <si>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</si>
  <si>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</si>
  <si>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</si>
  <si>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</si>
  <si>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</si>
  <si>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</si>
  <si>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</si>
  <si>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</si>
  <si>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</si>
  <si>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</si>
  <si>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</si>
  <si>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</si>
  <si>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</si>
  <si>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</si>
  <si>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</si>
  <si>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</si>
  <si>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</si>
  <si>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</si>
  <si>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</si>
  <si>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</si>
  <si>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</si>
  <si>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</si>
  <si>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</si>
  <si>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</si>
  <si>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</si>
  <si>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</si>
  <si>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</si>
  <si>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</si>
  <si>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</si>
  <si>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</si>
  <si>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</si>
  <si>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</si>
  <si>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</si>
  <si>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</si>
  <si>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</si>
  <si>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</si>
  <si>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</si>
  <si>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</si>
  <si>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</si>
  <si>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</si>
  <si>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</si>
  <si>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</si>
  <si>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</si>
  <si>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</si>
  <si>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</si>
  <si>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</si>
  <si>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</si>
  <si>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</si>
  <si>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</si>
  <si>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</si>
  <si>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</si>
  <si>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</si>
  <si>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</si>
  <si>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</si>
  <si>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</si>
  <si>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</si>
  <si>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</si>
  <si>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</si>
  <si>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</si>
  <si>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</si>
  <si>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</si>
  <si>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</si>
  <si>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</si>
  <si>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</si>
  <si>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</si>
  <si>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</si>
  <si>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</si>
  <si>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</si>
  <si>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</si>
  <si>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</si>
  <si>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</si>
  <si>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</si>
  <si>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</si>
  <si>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</si>
  <si>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</si>
  <si>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</si>
  <si>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</si>
  <si>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</si>
  <si>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</si>
  <si>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</si>
  <si>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</si>
  <si>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</si>
  <si>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</si>
  <si>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</si>
  <si>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</si>
  <si>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</si>
  <si>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</si>
  <si>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</si>
  <si>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</si>
  <si>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</si>
  <si>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</si>
  <si>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</si>
  <si>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</si>
  <si>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</si>
  <si>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</si>
  <si>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</si>
  <si>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</si>
  <si>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</si>
  <si>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</si>
  <si>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</si>
  <si>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</si>
  <si>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</si>
  <si>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</si>
  <si>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</si>
  <si>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</si>
  <si>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</si>
  <si>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</si>
  <si>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</si>
  <si>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</si>
  <si>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</si>
  <si>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</si>
  <si>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</si>
  <si>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</si>
  <si>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</si>
  <si>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</si>
  <si>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</si>
  <si>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</si>
  <si>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</si>
  <si>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</si>
  <si>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</si>
  <si>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</si>
  <si>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</si>
  <si>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</si>
  <si>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</si>
  <si>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</si>
  <si>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</si>
  <si>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</si>
  <si>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</si>
  <si>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</si>
  <si>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</si>
  <si>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</si>
  <si>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</si>
  <si>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</si>
  <si>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</si>
  <si>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</si>
  <si>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</si>
  <si>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</si>
  <si>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</si>
  <si>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</si>
  <si>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</si>
  <si>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</si>
  <si>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</si>
  <si>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</si>
  <si>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</si>
  <si>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</si>
  <si>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</si>
  <si>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</si>
  <si>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</si>
  <si>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</si>
  <si>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</si>
  <si>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</si>
  <si>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</si>
  <si>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</si>
  <si>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</si>
  <si>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</si>
  <si>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</si>
  <si>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</si>
  <si>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</si>
  <si>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</si>
  <si>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</si>
  <si>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</si>
  <si>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</si>
  <si>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</si>
  <si>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</si>
  <si>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</si>
  <si>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</si>
  <si>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</si>
  <si>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</si>
  <si>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</si>
  <si>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</si>
  <si>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</si>
  <si>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</si>
  <si>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</si>
  <si>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</si>
  <si>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</si>
  <si>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</si>
  <si>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</si>
  <si>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</si>
  <si>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</si>
  <si>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</si>
  <si>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</si>
  <si>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</si>
  <si>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</si>
  <si>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</si>
  <si>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</si>
  <si>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</si>
  <si>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</si>
  <si>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</si>
  <si>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</si>
  <si>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</si>
  <si>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</si>
  <si>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</si>
  <si>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</si>
  <si>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</si>
  <si>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</si>
  <si>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</si>
  <si>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</si>
  <si>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</si>
  <si>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</si>
  <si>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</si>
  <si>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</si>
  <si>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</si>
  <si>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</si>
  <si>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</si>
  <si>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</si>
  <si>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</si>
  <si>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</si>
  <si>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</si>
  <si>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</si>
  <si>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</si>
  <si>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</si>
  <si>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</si>
  <si>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</si>
  <si>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</si>
  <si>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</si>
  <si>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</si>
  <si>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</si>
  <si>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</si>
  <si>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</si>
  <si>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</si>
  <si>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</si>
  <si>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</si>
  <si>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</si>
  <si>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</si>
  <si>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</si>
  <si>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</si>
  <si>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</si>
  <si>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</si>
  <si>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</si>
  <si>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</si>
  <si>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</si>
  <si>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</si>
  <si>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</si>
  <si>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</si>
  <si>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</si>
  <si>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</si>
  <si>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</si>
  <si>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</si>
  <si>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</si>
  <si>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</si>
  <si>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</si>
  <si>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</si>
  <si>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</si>
  <si>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</si>
  <si>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</si>
  <si>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</si>
  <si>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</si>
  <si>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</si>
  <si>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</si>
  <si>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</si>
  <si>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</si>
  <si>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</si>
  <si>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</si>
  <si>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</si>
  <si>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</si>
  <si>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</si>
  <si>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</si>
  <si>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</si>
  <si>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</si>
  <si>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</si>
  <si>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</si>
  <si>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</si>
  <si>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</si>
  <si>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</si>
  <si>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</si>
  <si>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</si>
  <si>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</si>
  <si>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</si>
  <si>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</si>
  <si>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</si>
  <si>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</si>
  <si>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</si>
  <si>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</si>
  <si>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</si>
  <si>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</si>
  <si>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</si>
  <si>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</si>
  <si>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</si>
  <si>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</si>
  <si>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</si>
  <si>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</si>
  <si>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</si>
  <si>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</si>
  <si>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</si>
  <si>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</si>
  <si>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</si>
  <si>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</si>
  <si>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</si>
  <si>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</si>
  <si>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</si>
  <si>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</si>
  <si>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</si>
  <si>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</si>
  <si>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</si>
  <si>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</si>
  <si>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</si>
  <si>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</si>
  <si>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</si>
  <si>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</si>
  <si>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</si>
  <si>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</si>
  <si>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</si>
  <si>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</si>
  <si>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</si>
  <si>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</si>
  <si>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</si>
  <si>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</si>
  <si>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</si>
  <si>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</si>
  <si>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</si>
  <si>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</si>
  <si>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</si>
  <si>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</si>
  <si>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</si>
  <si>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</si>
  <si>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</si>
  <si>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</si>
  <si>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</si>
  <si>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</si>
  <si>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</si>
  <si>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</si>
  <si>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</si>
  <si>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</si>
  <si>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</si>
  <si>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</si>
  <si>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</si>
  <si>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</si>
  <si>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</si>
  <si>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</si>
  <si>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</si>
  <si>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</si>
  <si>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</si>
  <si>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</si>
  <si>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</si>
  <si>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</si>
  <si>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</si>
  <si>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</si>
  <si>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</si>
  <si>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</si>
  <si>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</si>
  <si>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</si>
  <si>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</si>
  <si>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</si>
  <si>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</si>
  <si>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</si>
  <si>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</si>
  <si>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</si>
  <si>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</si>
  <si>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</si>
  <si>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</si>
  <si>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</si>
  <si>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</si>
  <si>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</si>
  <si>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</si>
  <si>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</si>
  <si>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</si>
  <si>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</si>
  <si>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</si>
  <si>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</si>
  <si>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</si>
  <si>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</si>
  <si>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</si>
  <si>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</si>
  <si>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</si>
  <si>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</si>
  <si>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</si>
  <si>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</si>
  <si>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</si>
  <si>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</si>
  <si>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</si>
  <si>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</si>
  <si>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</si>
  <si>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</si>
  <si>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</si>
  <si>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</si>
  <si>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</si>
  <si>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</si>
  <si>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</si>
  <si>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</si>
  <si>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</si>
  <si>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</si>
  <si>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</si>
  <si>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</si>
  <si>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</si>
  <si>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</si>
  <si>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</si>
  <si>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</si>
  <si>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</si>
  <si>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</si>
  <si>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</si>
  <si>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</si>
  <si>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</si>
  <si>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</si>
  <si>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</si>
  <si>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</si>
  <si>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</si>
  <si>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</si>
  <si>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</si>
  <si>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</si>
  <si>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</si>
  <si>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</si>
  <si>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</si>
  <si>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</si>
  <si>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</si>
  <si>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</si>
  <si>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</si>
  <si>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</si>
  <si>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</si>
  <si>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</si>
  <si>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</si>
  <si>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</si>
  <si>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</si>
  <si>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</si>
  <si>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</si>
  <si>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</si>
  <si>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</si>
  <si>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</si>
  <si>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</si>
  <si>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</si>
  <si>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</si>
  <si>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</si>
  <si>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</si>
  <si>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</si>
  <si>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</si>
  <si>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</si>
  <si>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</si>
  <si>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</si>
  <si>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</si>
  <si>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</si>
  <si>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</si>
  <si>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</si>
  <si>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</si>
  <si>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</si>
  <si>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</si>
  <si>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</si>
  <si>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</si>
  <si>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</si>
  <si>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</si>
  <si>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</si>
  <si>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</si>
  <si>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</si>
  <si>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</si>
  <si>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</si>
  <si>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</si>
  <si>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</si>
  <si>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</si>
  <si>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</si>
  <si>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</si>
  <si>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</si>
  <si>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</si>
  <si>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</si>
  <si>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</si>
  <si>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</si>
  <si>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</si>
  <si>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</si>
  <si>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</si>
  <si>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</si>
  <si>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</si>
  <si>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</si>
  <si>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</si>
  <si>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</si>
  <si>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</si>
  <si>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</si>
  <si>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</si>
  <si>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</si>
  <si>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</si>
  <si>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</si>
  <si>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</si>
  <si>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</si>
  <si>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</si>
  <si>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</si>
  <si>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</si>
  <si>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</si>
  <si>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</si>
  <si>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</si>
  <si>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</si>
  <si>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</si>
  <si>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</si>
  <si>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</si>
  <si>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</si>
  <si>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</si>
  <si>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</si>
  <si>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</si>
  <si>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</si>
  <si>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</si>
  <si>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</si>
  <si>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</si>
  <si>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</si>
  <si>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</si>
  <si>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</si>
  <si>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</si>
  <si>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</si>
  <si>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</si>
  <si>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</si>
  <si>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</si>
  <si>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</si>
  <si>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</si>
  <si>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</si>
  <si>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</si>
  <si>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</si>
  <si>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</si>
  <si>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</si>
  <si>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</si>
  <si>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</si>
  <si>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</si>
  <si>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</si>
  <si>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</si>
  <si>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</si>
  <si>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</si>
  <si>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</si>
  <si>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</si>
  <si>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</si>
  <si>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</si>
  <si>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</si>
  <si>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</si>
  <si>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</si>
  <si>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</si>
  <si>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</si>
  <si>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</si>
  <si>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</si>
  <si>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</si>
  <si>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</si>
  <si>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</si>
  <si>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</si>
  <si>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</si>
  <si>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</si>
  <si>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</si>
  <si>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</si>
  <si>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</si>
  <si>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</si>
  <si>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</si>
  <si>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</si>
  <si>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</si>
  <si>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</si>
  <si>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</si>
  <si>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</si>
  <si>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</si>
  <si>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</si>
  <si>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</si>
  <si>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</si>
  <si>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</si>
  <si>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</si>
  <si>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</si>
  <si>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</si>
  <si>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</si>
  <si>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</si>
  <si>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</si>
  <si>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</si>
  <si>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</si>
  <si>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</si>
  <si>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</si>
  <si>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</si>
  <si>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</si>
  <si>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</si>
  <si>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</si>
  <si>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</si>
  <si>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</si>
  <si>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</si>
  <si>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</si>
  <si>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</si>
  <si>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</si>
  <si>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</si>
  <si>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</si>
  <si>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</si>
  <si>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</si>
  <si>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</si>
  <si>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</si>
  <si>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</si>
  <si>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</si>
  <si>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</si>
  <si>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</si>
  <si>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</si>
  <si>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</si>
  <si>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</si>
  <si>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</si>
  <si>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</si>
  <si>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</si>
  <si>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</si>
  <si>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</si>
  <si>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</si>
  <si>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</si>
  <si>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</si>
  <si>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</si>
  <si>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</si>
  <si>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</si>
  <si>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</si>
  <si>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</si>
  <si>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</si>
  <si>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</si>
  <si>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</si>
  <si>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</si>
  <si>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</si>
  <si>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</si>
  <si>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</si>
  <si>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</si>
  <si>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</si>
  <si>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</si>
  <si>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</si>
  <si>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</si>
  <si>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</si>
  <si>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</si>
  <si>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</si>
  <si>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</si>
  <si>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</si>
  <si>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</si>
  <si>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</si>
  <si>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</si>
  <si>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</si>
  <si>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</si>
  <si>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</si>
  <si>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</si>
  <si>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</si>
  <si>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</si>
  <si>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</si>
  <si>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</si>
  <si>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</si>
  <si>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</si>
  <si>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</si>
  <si>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</si>
  <si>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</si>
  <si>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</si>
  <si>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</si>
  <si>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</si>
  <si>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</si>
  <si>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</si>
  <si>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</si>
  <si>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</si>
  <si>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</si>
  <si>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</si>
  <si>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</si>
  <si>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</si>
  <si>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</si>
  <si>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</si>
  <si>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</si>
  <si>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</si>
  <si>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</si>
  <si>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</si>
  <si>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</si>
  <si>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</si>
  <si>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</si>
  <si>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</si>
  <si>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</si>
  <si>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</si>
  <si>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</si>
  <si>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</si>
  <si>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</si>
  <si>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</si>
  <si>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</si>
  <si>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</si>
  <si>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</si>
  <si>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</si>
  <si>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</si>
  <si>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</si>
  <si>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</si>
  <si>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</si>
  <si>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</si>
  <si>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</si>
  <si>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</si>
  <si>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</si>
  <si>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</si>
  <si>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</si>
  <si>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</si>
  <si>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</si>
  <si>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</si>
  <si>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</si>
  <si>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</si>
  <si>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</si>
  <si>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</si>
  <si>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</si>
  <si>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</si>
  <si>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</si>
  <si>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</si>
  <si>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</si>
  <si>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</si>
  <si>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</si>
  <si>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</si>
  <si>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</si>
  <si>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</si>
  <si>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</si>
  <si>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</si>
  <si>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</si>
  <si>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</si>
  <si>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</si>
  <si>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</si>
  <si>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</si>
  <si>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</si>
  <si>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</si>
  <si>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</si>
  <si>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</si>
  <si>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</si>
  <si>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</si>
  <si>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</si>
  <si>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</si>
  <si>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</si>
  <si>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</si>
  <si>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</si>
  <si>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</si>
  <si>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</si>
  <si>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</si>
  <si>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</si>
  <si>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</si>
  <si>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</si>
  <si>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</si>
  <si>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</si>
  <si>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</si>
  <si>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</si>
  <si>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</si>
  <si>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</si>
  <si>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</si>
  <si>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</si>
  <si>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</si>
  <si>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</si>
  <si>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</si>
  <si>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</si>
  <si>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</si>
  <si>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</si>
  <si>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</si>
  <si>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</si>
  <si>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</si>
  <si>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</si>
  <si>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</si>
  <si>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</si>
  <si>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</si>
  <si>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</si>
  <si>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</si>
  <si>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</si>
  <si>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</si>
  <si>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</si>
  <si>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</si>
  <si>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</si>
  <si>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</si>
  <si>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</si>
  <si>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</si>
  <si>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</si>
  <si>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</si>
  <si>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</si>
  <si>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</si>
  <si>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</si>
  <si>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</si>
  <si>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</si>
  <si>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</si>
  <si>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</si>
  <si>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</si>
  <si>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</si>
  <si>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</si>
  <si>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</si>
  <si>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</si>
  <si>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</si>
  <si>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</si>
  <si>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</si>
  <si>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</si>
  <si>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</si>
  <si>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</si>
  <si>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</si>
  <si>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</si>
  <si>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</si>
  <si>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</si>
  <si>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</si>
  <si>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</si>
  <si>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</si>
  <si>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</si>
  <si>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</si>
  <si>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</si>
  <si>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</si>
  <si>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</si>
  <si>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</si>
  <si>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</si>
  <si>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</si>
  <si>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</si>
  <si>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</si>
  <si>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</si>
  <si>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</si>
  <si>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</si>
  <si>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</si>
  <si>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</si>
  <si>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</si>
  <si>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</si>
  <si>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</si>
  <si>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</si>
  <si>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</si>
  <si>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</si>
  <si>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</si>
  <si>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</si>
  <si>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</si>
  <si>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</si>
  <si>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</si>
  <si>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</si>
  <si>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</si>
  <si>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</si>
  <si>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</si>
  <si>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</si>
  <si>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</si>
  <si>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</si>
  <si>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</si>
  <si>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</si>
  <si>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</si>
  <si>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</si>
  <si>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</si>
  <si>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</si>
  <si>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</si>
  <si>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</si>
  <si>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</si>
  <si>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</si>
  <si>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</si>
  <si>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</si>
  <si>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</si>
  <si>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</si>
  <si>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</si>
  <si>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</si>
  <si>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</si>
  <si>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</si>
  <si>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</si>
  <si>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</si>
  <si>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</si>
  <si>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</si>
  <si>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</si>
  <si>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</si>
  <si>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</si>
  <si>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</si>
  <si>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</si>
  <si>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</si>
  <si>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</si>
  <si>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</si>
  <si>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</si>
  <si>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</si>
  <si>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</si>
  <si>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</si>
  <si>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</si>
  <si>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</si>
  <si>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</si>
  <si>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</si>
  <si>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</si>
  <si>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</si>
  <si>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</si>
  <si>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</si>
  <si>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</si>
  <si>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</si>
  <si>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</si>
  <si>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</si>
  <si>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</si>
  <si>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</si>
  <si>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</si>
  <si>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</si>
  <si>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</si>
  <si>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</si>
  <si>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</si>
  <si>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</si>
  <si>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</si>
  <si>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</si>
  <si>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</si>
  <si>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</si>
  <si>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</si>
  <si>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</si>
  <si>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</si>
  <si>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</si>
  <si>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</si>
  <si>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</si>
  <si>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</si>
  <si>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</si>
  <si>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</si>
  <si>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</si>
  <si>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</si>
  <si>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</si>
  <si>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</si>
  <si>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</si>
  <si>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</si>
  <si>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</si>
  <si>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</si>
  <si>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</si>
  <si>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</si>
  <si>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</si>
  <si>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</si>
  <si>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</si>
  <si>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</si>
  <si>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</si>
  <si>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</si>
  <si>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</si>
  <si>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</si>
  <si>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</si>
  <si>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</si>
  <si>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</si>
  <si>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</si>
  <si>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</si>
  <si>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</si>
  <si>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</si>
  <si>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</si>
  <si>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</si>
  <si>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</si>
  <si>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</si>
  <si>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</si>
  <si>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</si>
  <si>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</si>
  <si>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</si>
  <si>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</si>
  <si>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</si>
  <si>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</si>
  <si>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</si>
  <si>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</si>
  <si>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</si>
  <si>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</si>
  <si>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</si>
  <si>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</si>
  <si>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</si>
  <si>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</si>
  <si>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</si>
  <si>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</si>
  <si>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</si>
  <si>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</si>
  <si>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</si>
  <si>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</si>
  <si>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</si>
  <si>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</si>
  <si>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</si>
  <si>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</si>
  <si>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</si>
  <si>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</si>
  <si>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</si>
  <si>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</si>
  <si>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</si>
  <si>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</si>
  <si>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</si>
  <si>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</si>
  <si>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</si>
  <si>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</si>
  <si>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</si>
  <si>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</si>
  <si>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</si>
  <si>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</si>
  <si>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</si>
  <si>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</si>
  <si>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</si>
  <si>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</si>
  <si>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</si>
  <si>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</si>
  <si>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</si>
  <si>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</si>
  <si>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</si>
  <si>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</si>
  <si>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</si>
  <si>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</si>
  <si>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</si>
  <si>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</si>
  <si>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</si>
  <si>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</si>
  <si>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</si>
  <si>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</si>
  <si>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</si>
  <si>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</si>
  <si>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</si>
  <si>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</si>
  <si>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</si>
  <si>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</si>
  <si>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</si>
  <si>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</si>
  <si>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</si>
  <si>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</si>
  <si>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</si>
  <si>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</si>
  <si>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</si>
  <si>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</si>
  <si>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</si>
  <si>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</si>
  <si>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</si>
  <si>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</si>
  <si>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</si>
  <si>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</si>
  <si>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</si>
  <si>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</si>
  <si>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</si>
  <si>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</si>
  <si>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</si>
  <si>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</si>
  <si>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</si>
  <si>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</si>
  <si>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</si>
  <si>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</si>
  <si>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</si>
  <si>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</si>
  <si>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</si>
  <si>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</si>
  <si>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</si>
  <si>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</si>
  <si>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</si>
  <si>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</si>
  <si>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</si>
  <si>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</si>
  <si>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</si>
  <si>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</si>
  <si>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</si>
  <si>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</si>
  <si>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</si>
  <si>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</si>
  <si>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</si>
  <si>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</si>
  <si>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</si>
  <si>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</si>
  <si>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</si>
  <si>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</si>
  <si>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</si>
  <si>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</si>
  <si>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</si>
  <si>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</si>
  <si>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</si>
  <si>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</si>
  <si>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</si>
  <si>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</si>
  <si>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</si>
  <si>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</si>
  <si>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</si>
  <si>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</si>
  <si>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</si>
  <si>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</si>
  <si>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</si>
  <si>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</si>
  <si>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</si>
  <si>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</si>
  <si>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</si>
  <si>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</si>
  <si>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</si>
  <si>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</si>
  <si>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</si>
  <si>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</si>
  <si>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</si>
  <si>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</si>
  <si>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</si>
  <si>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</si>
  <si>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</si>
  <si>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</si>
  <si>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</si>
  <si>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</si>
  <si>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</si>
  <si>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</si>
  <si>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</si>
  <si>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</si>
  <si>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</si>
  <si>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</si>
  <si>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</si>
  <si>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</si>
  <si>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</si>
  <si>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</si>
  <si>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</si>
  <si>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</si>
  <si>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</si>
  <si>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</si>
  <si>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</si>
  <si>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</si>
  <si>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</si>
  <si>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</si>
  <si>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</si>
  <si>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</si>
  <si>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</si>
  <si>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</si>
  <si>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</si>
  <si>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</si>
  <si>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</si>
  <si>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</si>
  <si>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</si>
  <si>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</si>
  <si>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</si>
  <si>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</si>
  <si>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</si>
  <si>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</si>
  <si>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</si>
  <si>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</si>
  <si>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</si>
  <si>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</si>
  <si>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</si>
  <si>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</si>
  <si>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</si>
  <si>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</si>
  <si>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</si>
  <si>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</si>
  <si>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</si>
  <si>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</si>
  <si>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</si>
  <si>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</si>
  <si>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</si>
  <si>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</si>
  <si>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</si>
  <si>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</si>
  <si>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</si>
  <si>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</si>
  <si>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</si>
  <si>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</si>
  <si>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</si>
  <si>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</si>
  <si>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</si>
  <si>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</si>
  <si>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</si>
  <si>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</si>
  <si>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</si>
  <si>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</si>
  <si>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</si>
  <si>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</si>
  <si>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</si>
  <si>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</si>
  <si>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</si>
  <si>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</si>
  <si>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</si>
  <si>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</si>
  <si>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</si>
  <si>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</si>
  <si>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</si>
  <si>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</si>
  <si>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</si>
  <si>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</si>
  <si>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</si>
  <si>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</si>
  <si>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</si>
  <si>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</si>
  <si>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</si>
  <si>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</si>
  <si>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</si>
  <si>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</si>
  <si>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</si>
  <si>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</si>
  <si>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at site TS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</si>
  <si>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</si>
  <si>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</si>
  <si>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</si>
  <si>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</si>
  <si>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</si>
  <si>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</si>
  <si>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</si>
  <si>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</si>
  <si>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</si>
  <si>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</si>
  <si>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</si>
  <si>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</si>
  <si>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</si>
  <si>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</si>
  <si>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</si>
  <si>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</si>
  <si>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</si>
  <si>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</si>
  <si>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</si>
  <si>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</si>
  <si>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</si>
  <si>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</si>
  <si>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</si>
  <si>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</si>
  <si>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</si>
  <si>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</si>
  <si>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</si>
  <si>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</si>
  <si>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</si>
  <si>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</si>
  <si>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</si>
  <si>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</si>
  <si>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</si>
  <si>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</si>
  <si>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</si>
  <si>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</si>
  <si>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</si>
  <si>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</si>
  <si>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</si>
  <si>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</si>
  <si>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</si>
  <si>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</si>
  <si>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</si>
  <si>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</si>
  <si>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</si>
  <si>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</si>
  <si>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</si>
  <si>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</si>
  <si>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</si>
  <si>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</si>
  <si>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</si>
  <si>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</si>
  <si>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</si>
  <si>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</si>
  <si>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</si>
  <si>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</si>
  <si>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</si>
  <si>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</si>
  <si>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</si>
  <si>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</si>
  <si>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</si>
  <si>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</si>
  <si>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</si>
  <si>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</si>
  <si>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</si>
  <si>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</si>
  <si>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</si>
  <si>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</si>
  <si>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</si>
  <si>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</si>
  <si>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</si>
  <si>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</si>
  <si>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</si>
  <si>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</si>
  <si>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</si>
  <si>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</si>
  <si>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</si>
  <si>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</si>
  <si>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</si>
  <si>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</si>
  <si>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</si>
  <si>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</si>
  <si>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</si>
  <si>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</si>
  <si>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</si>
  <si>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</si>
  <si>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</si>
  <si>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</si>
  <si>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</si>
  <si>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</si>
  <si>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</si>
  <si>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</si>
  <si>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PCM-20251103-00000695</t>
  </si>
  <si>
    <t xml:space="preserve">Major </t>
  </si>
  <si>
    <t>EM team on the way ETA 100 Mins</t>
  </si>
  <si>
    <t>PCM-20251103-00000754</t>
  </si>
  <si>
    <t>EM team on the way ETA 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</si>
  <si>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</si>
  <si>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</si>
  <si>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</si>
  <si>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</si>
  <si>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</si>
  <si>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</si>
  <si>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</si>
  <si>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</si>
  <si>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</si>
  <si>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</si>
  <si>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</si>
  <si>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30 Mins</t>
  </si>
  <si>
    <t>EM Team At site checking</t>
  </si>
  <si>
    <t>PCM-20251103-00000746</t>
  </si>
  <si>
    <t>PCM-20251103-00000162</t>
  </si>
  <si>
    <t xml:space="preserve">sectors down due to Rectfrie issue ,  under arrangement //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</si>
</sst>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301.51894189814629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0.10965949073579395</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3.7402546295197681E-2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45964.467367824072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45964.467367824072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45964.467367824072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45964.467367824072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45964.467367824072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45964.467367824072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45964.467367824072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45964.467367824072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45964.467367824072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45964.467367824072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45964.467367824072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45964.467367824072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45964.467367824072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45964.467367824072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45964.467367824072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45964.467367824072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45964.467367824072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45964.467367824072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45964.467367824072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45964.467367824072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45964.467367824072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45964.467367824072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45964.467367824072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45964.467367824072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45964.467367824072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45964.467367824072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45964.467367824072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45964.467367824072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45964.467367824072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45964.467367824072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45964.467367824072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45964.467367824072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45964.467367824072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45964.467367824072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45964.467367824072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45964.467367824072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45964.467367824072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45964.467367824072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45964.467367824072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45964.467367824072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45964.467367824072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45964.467367824072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45964.467367824072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45964.467367824072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45964.467367824072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45964.467367824072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45964.467367824072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45964.467367824072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45964.467367824072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45964.467367824072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45964.467367824072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45964.467367824072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45964.467367824072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45964.467367824072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45964.467367824072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45964.467367824072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45964.467367824072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45964.467367824072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45964.467367824072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45964.467367824072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45964.467367824072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45964.467367824072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45964.467367824072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45964.467367824072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45964.467367824072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45964.467367824072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45964.467367824072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45964.467367824072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45964.467367824072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45964.467367824072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45964.467367824072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45964.467367824072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45964.467367824072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45964.467367824072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45964.467367824072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45964.467367824072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45964.467367824072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45964.467367824072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45964.467367824072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45964.467367824072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45964.467367824072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45964.467367824072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45964.467367824072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45964.467367824072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45964.467367824072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45964.467367824072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45964.467367824072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45964.467367824072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45964.467367824072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45964.467367824072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45964.467367824072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45964.467367824072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45964.467367824072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45964.467367824072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45964.467367824072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45964.467367824072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45964.467367824072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45964.467367824072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45964.467367824072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45964.467367824072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45964.467367824072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45964.467367824072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45964.467367824072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45964.467367824072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45964.467367824072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45964.467367824072</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45964.467367824072</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139.46752986111096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5.7252844907416147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9.6349305553303566E-2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4.4902546294906642E-2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45964.467367824072</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45964.467367824072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45964.467367824072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45964.467367824072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45964.467367824072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45964.467367824072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45964.467367824072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45964.467367824072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45964.467367824072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45964.467367824072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45964.467367824072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45964.467367824072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45964.467367824072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45964.467367824072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45964.467367824072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45964.467367824072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45964.467367824072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45964.467367824072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45964.467367824072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45964.467367824072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45964.467367824072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45964.467367824072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45964.467367824072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45964.467367824072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45964.467367824072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45964.467367824072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45964.467367824072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45964.467367824072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45964.467367824072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45964.467367824072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45964.467367824072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45964.467367824072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45964.467367824072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45964.467367824072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45964.467367824072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45964.467367824072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45964.467367824072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45964.467367824072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45964.467367824072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45964.467367824072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45964.467367824072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45964.467367824072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45964.467367824072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45964.467367824072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45964.467367824072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45964.467367824072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45964.467367824072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45964.467367824072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45964.467367824072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45964.467367824072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45964.467367824072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45964.467367824072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45964.467367824072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45964.467367824072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45964.467367824072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45964.467367824072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45964.467367824072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45964.467367824072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45964.467367824072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45964.467367824072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45964.467367824072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45964.467367824072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45964.467367824072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45964.467367824072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45964.467367824072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45964.467367824072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45964.467367824072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45964.467367824072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45964.467367824072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45964.467367824072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45964.467367824072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45964.467367824072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45964.467367824072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45964.467367824072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45964.467367824072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45964.467367824072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45964.467367824072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45964.467367824072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45964.467367824072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45964.467367824072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45964.467367824072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45964.467367824072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45964.467367824072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45964.467367824072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45964.467367824072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45964.467367824072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45964.467367824072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45964.467367824072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45964.467367824072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45964.467367824072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45964.467367824072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45964.467367824072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45964.467367824072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45964.467367824072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45964.467367824072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45964.467367824072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45964.467367824072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45964.467367824072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45964.467367824072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45964.467367824072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45964.467367824072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45964.467367824072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45964.467367824072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45964.467367824072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45964.467367824072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45964.467367824072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45964.467367824072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45964.467367824072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45964.467367824072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45964.467367824072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45964.467367824072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45964.467367824072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45964.467367824072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45964.467367824072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45964.467367824072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45964.467367824072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45964.467367824072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45964.467367824072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45964.467367824072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45964.467367824072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45964.467367824072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45964.467367824072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45964.467367824072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45964.467367824072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45964.467367824072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45964.467367824072</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15006</v>
      </c>
      <c r="E2" s="18" t="s">
        <v>39118</v>
      </c>
      <c r="F2" s="20">
        <v>45964.44122685185</v>
      </c>
      <c r="G2" s="21">
        <f t="shared" ref="G2:G39" ca="1" si="0">IFERROR(NOW()-F2,"-")</f>
        <v>2.6140972222492564E-2</v>
      </c>
      <c r="H2" s="22">
        <v>45964.394120370373</v>
      </c>
      <c r="I2" s="19" t="str">
        <f>IFERROR(VLOOKUP(D2,DB!A:F,6,0),"")</f>
        <v>SCECO</v>
      </c>
      <c r="J2" s="18" t="str">
        <f>IFERROR(VLOOKUP(D2,DB!A:G,7,0),"")</f>
        <v>Vandalized</v>
      </c>
      <c r="K2" s="46" t="s">
        <v>39119</v>
      </c>
      <c r="L2" s="23" t="str">
        <f>IFERROR(VLOOKUP(D2,DB!A:I,9,0),"")</f>
        <v>Latis</v>
      </c>
    </row>
    <row r="3" spans="1:13" ht="15" customHeight="1">
      <c r="A3" s="19" t="s">
        <v>39120</v>
      </c>
      <c r="B3" s="62" t="str">
        <f>IFERROR(VLOOKUP(D3,DB!A:K,11,0),"")</f>
        <v>R3</v>
      </c>
      <c r="C3" s="18">
        <v>1</v>
      </c>
      <c r="D3" s="62" t="s">
        <v>18829</v>
      </c>
      <c r="E3" s="18" t="s">
        <v>39118</v>
      </c>
      <c r="F3" s="22">
        <v>45964.460925925923</v>
      </c>
      <c r="G3" s="21">
        <f t="shared" ca="1" si="0"/>
        <v>6.4418981492053717E-3</v>
      </c>
      <c r="H3" s="22">
        <v>45964.456134259257</v>
      </c>
      <c r="I3" s="19" t="str">
        <f>IFERROR(VLOOKUP(D3,DB!A:F,6,0),"")</f>
        <v>SCECO</v>
      </c>
      <c r="J3" s="18" t="str">
        <f>IFERROR(VLOOKUP(D3,DB!A:G,7,0),"")</f>
        <v>Dead</v>
      </c>
      <c r="K3" s="46" t="s">
        <v>39121</v>
      </c>
      <c r="L3" s="23" t="str">
        <f>IFERROR(VLOOKUP(D3,DB!A:I,9,0),"")</f>
        <v>Latis</v>
      </c>
    </row>
    <row r="4" spans="1:13" ht="15" customHeight="1">
      <c r="A4" s="19"/>
      <c r="B4" s="62" t="str">
        <f>IFERROR(VLOOKUP(D4,DB!A:K,11,0),"")</f>
        <v/>
      </c>
      <c r="C4" s="18"/>
      <c r="D4" s="18"/>
      <c r="E4" s="18"/>
      <c r="F4" s="20"/>
      <c r="G4" s="21">
        <f t="shared" ca="1" si="0"/>
        <v>45964.467367824072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45964.467367824072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45964.467367824072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45964.467367824072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45964.467367824072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45964.467367824072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45964.467367824072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45964.467367824072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45964.467367824072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45964.467367824072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45964.467367824072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45964.467367824072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45964.467367824072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45964.467367824072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45964.467367824072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45964.467367824072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45964.467367824072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45964.467367824072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45964.467367824072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45964.467367824072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45964.467367824072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45964.467367824072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45964.467367824072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45964.467367824072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45964.467367824072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45964.467367824072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45964.467367824072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45964.467367824072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45964.467367824072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45964.467367824072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45964.467367824072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45964.467367824072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45964.467367824072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45964.467367824072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45964.467367824072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45964.467367824072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45964.467367824072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45964.467367824072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45964.467367824072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45964.467367824072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45964.467367824072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45964.467367824072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45964.467367824072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45964.467367824072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45964.467367824072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45964.467367824072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45964.467367824072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45964.467367824072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45964.467367824072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45964.467367824072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45964.467367824072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45964.467367824072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45964.467367824072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45964.467367824072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45964.467367824072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45964.467367824072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45964.467367824072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45964.467367824072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45964.467367824072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45964.467367824072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45964.467367824072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45964.467367824072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45964.467367824072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45964.467367824072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45964.467367824072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45964.467367824072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45964.467367824072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45964.467367824072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45964.467367824072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45964.467367824072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45964.467367824072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45964.467367824072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45964.467367824072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45964.467367824072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45964.467367824072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45964.467367824072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45964.467367824072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45964.467367824072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45964.467367824072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45964.467367824072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45964.467367824072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45964.467367824072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45964.467367824072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45964.467367824072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45964.467367824072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45964.467367824072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45964.467367824072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45964.467367824072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45964.467367824072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45964.467367824072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45964.467367824072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45964.467367824072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45964.467367824072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45964.467367824072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45964.467367824072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45964.467367824072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45964.467367824072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45964.467367824072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45964.467367824072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45964.467367824072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45964.467367824072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45964.467367824072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45964.467367824072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45964.467367824072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45964.467367824072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45964.467367824072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45964.467367824072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45964.467367824072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45964.467367824072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45964.467367824072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45964.467367824072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45964.467367824072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45964.467367824072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45964.467367824072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45964.467367824072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45964.467367824072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45964.467367824072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45964.467367824072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45964.467367824072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45964.467367824072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45964.467367824072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45964.467367824072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45964.467367824072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45964.467367824072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45964.467367824072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45964.467367824072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45964.467367824072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45964.467367824072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45964.467367824072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45964.467367824072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45964.467367824072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45964.467367824072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45964.467367824072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45964.467367824072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45964.467367824072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45964.467367824072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45964.467367824072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45964.467367824072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45964.467367824072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45964.467367824072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45964.467367824072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45964.467367824072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45964.467367824072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45964.467367824072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45964.467367824072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45964.467367824072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45964.467367824072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45964.467367824072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45964.467367824072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45964.467367824072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45964.467367824072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45964.467367824072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45964.467367824072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45964.467367824072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45964.467367824072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45964.467367824072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45964.467367824072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45964.467367824072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45964.467367824072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45964.467367824072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45964.467367824072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45964.467367824072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45964.467367824072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45964.467367824072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45964.467367824072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45964.467367824072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45964.467367824072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45964.467367824072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45964.467367824072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45964.467367824072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45964.467367824072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45964.467367824072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45964.467367824072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45964.467367824072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45964.467367824072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45964.467367824072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45964.467367824072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45964.467367824072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45964.467367824072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45964.467367824072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45964.467367824072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45964.467367824072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45964.467367824072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45964.467367824072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45964.467367824072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45964.467367824072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45964.467367824072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45964.467367824072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45964.467367824072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45964.467367824072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45964.467367824072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45964.467367824072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45964.467367824072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45964.467367824072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45964.467367824072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45964.467367824072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45964.467367824072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45964.467367824072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45964.467367824072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45964.467367824072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45964.467367824072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45964.467367824072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45964.467367824072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45964.467367824072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45964.467367824072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45964.467367824072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45964.467367824072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45964.467367824072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45964.467367824072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45964.467367824072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45964.467367824072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45964.467367824072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45964.467367824072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45964.467367824072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45964.467367824072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45964.467367824072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45964.467367824072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45964.467367824072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45964.467367824072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45964.467367824072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45964.467367824072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45964.467367824072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45964.467367824072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45964.467367824072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45964.467367824072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45964.467367824072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45964.467367824072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45964.467367824072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45964.467367824072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45964.467367824072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45964.467367824072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45964.467367824072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45964.467367824072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45964.467367824072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45964.467367824072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45964.467367824072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45964.467367824072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45964.467367824072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45964.467367824072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45964.467367824072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45964.467367824072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45964.467367824072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45964.467367824072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45964.467367824072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45964.467367824072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45964.467367824072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45964.467367824072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45964.467367824072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45964.467367824072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45964.467367824072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45964.467367824072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45964.467367824072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45964.467367824072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45964.467367824072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45964.467367824072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45964.467367824072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45964.467367824072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45964.467367824072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45964.467367824072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45964.467367824072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45964.467367824072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45964.467367824072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45964.467367824072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45964.467367824072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45964.467367824072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45964.467367824072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45964.467367824072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45964.467367824072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45964.467367824072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45964.467367824072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45964.467367824072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45964.467367824072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45964.467367824072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45964.467367824072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45964.467367824072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45964.467367824072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45964.467367824072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45964.467367824072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45964.467367824072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45964.467367824072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45964.467367824072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45964.467367824072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45964.467367824072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45964.467367824072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45964.467367824072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45964.467367824072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45964.467367824072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45964.467367824072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45964.467367824072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45964.467367824072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45964.467367824072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45964.467367824072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45964.467367824072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45964.467367824072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45964.467367824072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45964.467367824072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45964.467367824072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45964.467367824072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45964.467367824072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45964.467367824072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45964.467367824072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45964.467367824072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45964.467367824072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45964.467367824072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45964.467367824072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45964.467367824072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45964.467367824072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45964.467367824072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45964.467367824072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45964.467367824072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45964.467367824072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45964.467367824072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45964.467367824072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45964.467367824072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45964.467367824072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45964.467367824072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45964.467367824072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45964.467367824072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45964.467367824072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45964.467367824072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45964.467367824072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45964.467367824072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45964.467367824072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45964.467367824072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45964.467367824072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45964.467367824072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45964.467367824072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45964.467367824072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45964.467367824072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45964.467367824072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45964.467367824072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45964.467367824072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45964.467367824072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45964.467367824072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45964.467367824072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45964.467367824072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45964.467367824072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45964.467367824072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45964.467367824072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45964.467367824072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45964.467367824072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45964.467367824072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45964.467367824072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45964.467367824072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45964.467367824072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45964.467367824072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45964.467367824072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45964.467367824072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45964.467367824072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45964.467367824072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45964.467367824072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45964.467367824072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45964.467367824072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45964.467367824072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45964.467367824072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45964.467367824072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45964.467367824072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45964.467367824072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45964.467367824072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45964.467367824072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45964.467367824072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45964.467367824072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45964.467367824072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45964.467367824072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45964.467367824072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45964.467367824072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45964.467367824072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45964.467367824072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45964.467367824072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45964.467367824072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45964.467367824072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45964.467367824072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45964.467367824072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45964.467367824072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45964.467367824072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45964.467367824072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45964.467367824072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45964.467367824072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45964.467367824072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45964.467367824072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45964.467367824072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45964.467367824072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45964.467367824072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45964.467367824072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45964.467367824072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45964.467367824072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45964.467367824072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45964.467367824072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45964.467367824072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45964.467367824072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45964.467367824072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45964.467367824072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45964.467367824072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45964.467367824072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45964.467367824072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45964.467367824072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45964.467367824072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45964.467367824072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45964.467367824072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45964.467367824072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45964.467367824072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45964.467367824072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45964.467367824072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45964.467367824072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45964.467367824072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45964.467367824072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45964.467367824072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45964.467367824072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45964.467367824072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45964.467367824072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45964.467367824072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45964.467367824072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45964.467367824072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45964.467367824072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45964.467367824072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45964.467367824072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45964.467367824072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45964.467367824072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45964.467367824072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45964.467367824072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45964.467367824072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45964.467367824072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45964.467367824072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45964.467367824072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45964.467367824072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45964.467367824072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45964.467367824072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45964.467367824072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45964.467367824072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45964.467367824072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45964.467367824072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45964.467367824072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45964.467367824072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45964.467367824072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45964.467367824072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45964.467367824072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45964.467367824072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45964.467367824072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45964.467367824072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45964.467367824072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45964.467367824072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45964.467367824072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45964.467367824072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45964.467367824072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45964.467367824072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45964.467367824072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45964.467367824072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45964.467367824072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45964.467367824072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45964.467367824072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45964.467367824072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45964.467367824072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45964.467367824072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45964.467367824072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45964.467367824072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45964.467367824072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45964.467367824072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45964.467367824072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45964.467367824072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45964.467367824072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45964.467367824072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45964.467367824072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45964.467367824072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45964.467367824072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45964.467367824072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45964.467367824072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45964.467367824072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45964.467367824072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45964.467367824072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45964.467367824072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45964.467367824072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45964.467367824072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45964.467367824072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45964.467367824072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45964.467367824072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45964.467367824072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45964.467367824072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45964.467367824072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45964.467367824072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45964.467367824072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45964.467367824072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45964.467367824072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45964.467367824072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45964.467367824072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45964.467367824072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45964.467367824072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45964.467367824072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45964.467367824072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45964.467367824072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45964.467367824072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45964.467367824072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45964.467367824072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45964.467367824072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45964.467367824072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45964.467367824072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45964.467367824072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45964.467367824072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45964.467367824072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45964.467367824072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45964.467367824072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45964.467367824072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45964.467367824072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45964.467367824072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45964.467367824072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45964.467367824072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45964.467367824072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45964.467367824072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45964.467367824072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45964.467367824072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45964.467367824072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45964.467367824072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45964.467367824072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45964.467367824072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45964.467367824072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45964.467367824072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45964.467367824072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45964.467367824072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45964.467367824072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45964.467367824072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45964.467367824072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45964.467367824072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45964.467367824072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45964.467367824072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45964.467367824072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45964.467367824072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45964.467367824072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45964.467367824072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45964.467367824072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45964.467367824072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45964.467367824072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45964.467367824072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45964.467367824072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45964.467367824072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45964.467367824072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45964.467367824072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45964.467367824072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45964.467367824072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45964.467367824072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45964.467367824072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45964.467367824072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45964.467367824072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45964.467367824072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45964.467367824072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45964.467367824072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45964.467367824072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45964.467367824072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45964.467367824072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45964.467367824072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45964.467367824072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45964.467367824072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45964.467367824072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45964.467367824072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45964.467367824072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45964.467367824072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45964.467367824072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45964.467367824072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45964.467367824072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45964.467367824072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45964.467367824072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45964.467367824072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45964.467367824072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45964.467367824072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45964.467367824072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45964.467367824072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45964.467367824072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45964.467367824072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45964.467367824072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45964.467367824072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45964.467367824072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45964.467367824072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45964.467367824072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45964.467367824072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45964.467367824072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45964.467367824072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45964.467367824072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45964.467367824072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45964.467367824072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45964.467367824072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45964.467367824072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45964.467367824072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45964.467367824072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45964.467367824072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45964.467367824072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45964.467367824072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45964.467367824072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45964.467367824072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45964.467367824072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45964.467367824072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45964.467367824072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45964.467367824072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45964.467367824072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45964.467367824072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45964.467367824072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45964.467367824072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45964.467367824072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45964.467367824072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45964.467367824072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45964.467367824072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45964.467367824072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45964.467367824072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45964.467367824072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45964.467367824072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45964.467367824072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45964.467367824072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45964.467367824072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45964.467367824072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45964.467367824072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45964.467367824072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45964.467367824072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45964.467367824072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45964.467367824072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45964.467367824072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45964.467367824072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45964.467367824072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45964.467367824072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45964.467367824072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45964.467367824072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45964.467367824072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45964.467367824072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45964.467367824072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45964.467367824072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45964.467367824072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45964.467367824072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45964.467367824072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45964.467367824072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45964.467367824072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45964.467367824072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45964.467367824072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45964.467367824072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45964.467367824072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45964.467367824072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45964.467367824072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45964.467367824072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45964.467367824072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45964.467367824072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45964.467367824072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45964.467367824072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45964.467367824072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45964.467367824072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45964.467367824072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45964.467367824072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45964.467367824072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45964.467367824072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45964.467367824072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45964.467367824072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45964.467367824072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45964.467367824072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45964.467367824072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45964.467367824072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45964.467367824072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45964.467367824072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45964.467367824072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45964.467367824072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45964.467367824072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45964.467367824072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45964.467367824072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45964.467367824072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45964.467367824072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45964.467367824072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45964.467367824072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45964.467367824072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45964.467367824072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45964.467367824072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45964.467367824072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45964.467367824072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45964.467367824072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45964.467367824072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45964.467367824072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45964.467367824072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45964.467367824072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45964.467367824072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45964.467367824072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45964.467367824072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45964.467367824072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45964.467367824072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45964.467367824072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45964.467367824072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45964.467367824072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45964.467367824072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45964.467367824072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45964.467367824072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45964.467367824072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45964.467367824072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45964.467367824072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45964.467367824072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45964.467367824072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45964.467367824072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45964.467367824072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45964.467367824072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45964.467367824072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45964.467367824072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45964.467367824072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45964.467367824072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45964.467367824072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45964.467367824072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45964.467367824072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45964.467367824072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45964.467367824072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45964.467367824072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45964.467367824072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45964.467367824072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45964.467367824072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45964.467367824072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45964.467367824072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45964.467367824072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45964.467367824072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45964.467367824072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45964.467367824072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45964.467367824072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45964.467367824072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45964.467367824072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45964.467367824072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45964.467367824072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45964.467367824072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45964.467367824072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45964.467367824072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45964.467367824072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45964.467367824072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45964.467367824072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45964.467367824072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45964.467367824072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45964.467367824072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45964.467367824072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45964.467367824072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45964.467367824072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45964.467367824072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45964.467367824072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45964.467367824072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45964.467367824072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45964.467367824072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45964.467367824072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45964.467367824072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45964.467367824072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45964.467367824072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45964.467367824072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45964.467367824072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45964.467367824072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45964.467367824072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45964.467367824072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45964.467367824072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45964.467367824072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45964.467367824072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45964.467367824072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45964.467367824072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45964.467367824072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45964.467367824072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45964.467367824072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45964.467367824072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45964.467367824072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45964.467367824072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45964.467367824072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45964.467367824072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45964.467367824072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45964.467367824072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45964.467367824072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45964.467367824072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45964.467367824072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45964.467367824072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45964.467367824072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45964.467367824072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45964.467367824072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45964.467367824072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45964.467367824072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45964.467367824072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45964.467367824072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45964.467367824072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45964.467367824072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45964.467367824072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45964.467367824072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45964.467367824072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45964.467367824072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45964.467367824072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45964.467367824072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45964.467367824072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45964.467367824072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45964.467367824072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45964.467367824072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45964.467367824072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45964.467367824072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45964.467367824072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45964.467367824072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45964.467367824072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45964.467367824072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45964.467367824072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45964.467367824072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45964.467367824072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45964.467367824072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45964.467367824072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45964.467367824072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45964.467367824072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45964.467367824072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45964.467367824072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45964.467367824072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45964.467367824072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45964.467367824072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45964.467367824072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45964.467367824072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45964.467367824072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45964.467367824072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45964.467367824072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45964.467367824072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45964.467367824072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45964.467367824072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45964.467367824072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45964.467367824072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45964.467367824072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45964.467367824072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45964.467367824072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45964.467367824072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45964.467367824072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45964.467367824072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45964.467367824072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45964.467367824072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45964.467367824072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45964.467367824072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45964.467367824072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45964.467367824072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45964.467367824072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45964.467367824072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45964.467367824072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45964.467367824072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45964.467367824072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45964.467367824072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45964.467367824072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45964.467367824072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45964.467367824072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45964.467367824072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45964.467367824072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45964.467367824072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45964.467367824072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45964.467367824072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45964.467367824072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45964.467367824072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45964.467367824072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45964.467367824072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45964.467367824072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45964.467367824072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45964.467367824072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45964.467367824072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45964.467367824072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45964.467367824072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45964.467367824072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45964.467367824072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45964.467367824072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45964.467367824072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45964.467367824072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45964.467367824072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45964.467367824072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45964.467367824072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45964.467367824072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45964.467367824072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45964.467367824072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45964.467367824072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45964.467367824072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45964.467367824072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45964.467367824072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45964.467367824072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45964.467367824072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45964.467367824072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45964.467367824072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45964.467367824072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45964.467367824072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45964.467367824072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45964.467367824072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45964.467367824072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45964.467367824072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45964.467367824072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45964.467367824072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45964.467367824072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45964.467367824072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45964.467367824072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45964.467367824072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45964.467367824072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45964.467367824072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45964.467367824072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45964.467367824072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45964.467367824072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45964.467367824072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45964.467367824072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45964.467367824072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45964.467367824072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45964.467367824072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45964.467367824072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45964.467367824072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45964.467367824072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45964.467367824072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45964.467367824072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45964.467367824072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45964.467367824072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45964.467367824072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45964.467367824072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45964.467367824072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45964.467367824072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45964.467367824072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45964.467367824072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45964.467367824072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45964.467367824072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45964.467367824072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45964.467367824072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45964.467367824072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45964.467367824072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45964.467367824072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45964.467367824072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45964.467367824072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45964.467367824072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45964.467367824072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45964.467367824072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45964.467367824072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45964.467367824072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45964.467367824072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45964.467367824072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45964.467367824072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45964.467367824072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45964.467367824072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45964.467367824072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45964.467367824072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45964.467367824072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45964.467367824072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45964.467367824072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45964.467367824072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45964.467367824072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45964.467367824072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45964.467367824072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45964.467367824072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45964.467367824072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45964.467367824072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45964.467367824072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45964.467367824072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45964.467367824072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45964.467367824072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45964.467367824072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45964.467367824072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45964.467367824072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45964.467367824072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45964.467367824072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45964.467367824072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45964.467367824072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45964.467367824072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45964.467367824072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45964.467367824072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45964.467367824072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45964.467367824072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45964.467367824072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45964.467367824072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45964.467367824072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45964.467367824072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45964.467367824072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45964.467367824072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45964.467367824072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45964.467367824072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45964.467367824072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45964.467367824072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45964.467367824072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45964.467367824072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45964.467367824072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45964.467367824072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45964.467367824072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45964.467367824072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45964.467367824072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45964.467367824072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45964.467367824072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45964.467367824072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45964.467367824072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45964.467367824072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45964.467367824072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45964.467367824072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45964.467367824072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45964.467367824072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45964.467367824072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45964.467367824072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45964.467367824072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45964.467367824072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45964.467367824072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45964.467367824072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45964.467367824072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45964.467367824072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45964.467367824072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45964.467367824072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45964.467367824072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45964.467367824072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45964.467367824072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45964.467367824072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45964.467367824072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45964.467367824072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45964.467367824072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45964.467367824072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45964.467367824072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45964.467367824072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45964.467367824072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45964.467367824072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45964.467367824072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45964.467367824072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45964.467367824072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45964.467367824072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45964.467367824072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45964.467367824072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45964.467367824072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45964.467367824072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45964.467367824072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45964.467367824072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45964.467367824072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45964.467367824072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45964.467367824072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45964.467367824072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45964.467367824072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45964.467367824072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45964.467367824072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45964.467367824072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45964.467367824072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45964.467367824072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45964.467367824072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45964.467367824072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45964.467367824072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45964.467367824072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45964.467367824072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45964.467367824072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45964.467367824072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45964.467367824072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45964.467367824072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45964.467367824072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45964.467367824072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45964.467367824072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45964.467367824072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45964.467367824072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45964.467367824072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45964.467367824072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45964.467367824072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45964.467367824072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45964.467367824072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45964.467367824072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45964.467367824072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45964.467367824072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45964.467367824072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45964.467367824072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45964.467367824072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45964.467367824072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45964.467367824072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45964.467367824072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45964.467367824072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45964.467367824072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45964.467367824072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45964.467367824072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45964.467367824072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45964.467367824072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45964.467367824072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45964.467367824072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45964.467367824072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45964.467367824072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45964.467367824072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45964.467367824072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45964.467367824072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45964.467367824072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45964.467367824072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45964.467367824072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45964.467367824072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45964.467367824072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45964.467367824072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45964.467367824072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45964.467367824072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45964.467367824072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45964.467367824072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45964.467367824072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45964.467367824072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45964.467367824072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45964.467367824072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45964.467367824072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45964.467367824072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45964.467367824072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45964.467367824072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45964.467367824072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45964.467367824072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45964.467367824072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45964.467367824072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45964.467367824072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45964.467367824072</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39122</v>
      </c>
      <c r="B2" s="93" t="str">
        <f>IFERROR(VLOOKUP(D2,DB!A:K,11,0),"")</f>
        <v>R4</v>
      </c>
      <c r="C2" s="96">
        <v>1</v>
      </c>
      <c r="D2" s="93" t="s">
        <v>35092</v>
      </c>
      <c r="E2" s="97" t="s">
        <v>39021</v>
      </c>
      <c r="F2" s="98">
        <v>45703.480717592596</v>
      </c>
      <c r="G2" s="99">
        <f ca="1">IFERROR(NOW()-F2,"")</f>
        <v>260.98665023147623</v>
      </c>
      <c r="H2" s="98">
        <v>45703.474768518521</v>
      </c>
      <c r="I2" s="98" t="str">
        <f>IFERROR(VLOOKUP(D2,DB!A:F,6,0),"")</f>
        <v>SCECO</v>
      </c>
      <c r="J2" s="98" t="str">
        <f>IFERROR(VLOOKUP(D2,DB!A:G,7,0),"")</f>
        <v>Dead</v>
      </c>
      <c r="K2" s="100" t="s">
        <v>39123</v>
      </c>
      <c r="L2" s="93" t="str">
        <f>IFERROR(VLOOKUP(D2,DB!A:I,9,0),"")</f>
        <v>Latis</v>
      </c>
    </row>
    <row r="3" spans="1:16" ht="15" customHeight="1">
      <c r="A3" s="118" t="s">
        <v>39124</v>
      </c>
      <c r="B3" s="118" t="str">
        <f>IFERROR(VLOOKUP(D3,DB!A:K,11,0),"")</f>
        <v>R4</v>
      </c>
      <c r="C3" s="119">
        <v>2</v>
      </c>
      <c r="D3" s="120" t="s">
        <v>37725</v>
      </c>
      <c r="E3" s="97" t="s">
        <v>39021</v>
      </c>
      <c r="F3" s="122">
        <v>45964.391423611109</v>
      </c>
      <c r="G3" s="123">
        <f ca="1">IFERROR(NOW()-F3,"")</f>
        <v>7.5944212963804603E-2</v>
      </c>
      <c r="H3" s="122">
        <v>45964.380046296297</v>
      </c>
      <c r="I3" s="118" t="str">
        <f>IFERROR(VLOOKUP(D3,DB!A:F,6,0),"")</f>
        <v>SCECO</v>
      </c>
      <c r="J3" s="118" t="str">
        <f>IFERROR(VLOOKUP(D3,DB!A:G,7,0),"")</f>
        <v>Dead+Dead</v>
      </c>
      <c r="K3" s="124" t="s">
        <v>39125</v>
      </c>
      <c r="L3" s="120" t="str">
        <f>IFERROR(VLOOKUP(D3,DB!A:I,9,0),"")</f>
        <v>Latis</v>
      </c>
    </row>
    <row r="4" spans="1:16" ht="15" customHeight="1">
      <c r="A4" s="118"/>
      <c r="B4" s="118" t="str">
        <f>IFERROR(VLOOKUP(D4,DB!A:K,11,0),"")</f>
        <v/>
      </c>
      <c r="C4" s="119"/>
      <c r="D4" s="120"/>
      <c r="E4" s="97"/>
      <c r="F4" s="122"/>
      <c r="G4" s="123">
        <f ca="1">IFERROR(NOW()-F4,"")</f>
        <v>45964.467367824072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45964.467367824072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45964.467367824072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45964.467367824072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45964.467367824072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45964.467367824072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45964.467367824072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45964.467367824072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45964.467367824072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45964.467367824072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45964.467367824072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45964.467367824072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45964.467367824072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45964.467367824072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45964.467367824072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45964.467367824072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45964.467367824072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45964.467367824072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45964.467367824072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45964.467367824072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45964.467367824072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45964.467367824072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45964.467367824072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45964.467367824072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45964.467367824072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45964.467367824072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45964.467367824072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45964.467367824072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45964.467367824072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45964.467367824072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45964.467367824072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45964.467367824072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45964.467367824072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45964.467367824072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45964.467367824072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45964.467367824072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45964.467367824072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45964.467367824072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45964.467367824072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45964.467367824072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45964.467367824072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45964.467367824072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45964.467367824072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45964.467367824072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45964.467367824072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45964.467367824072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45964.467367824072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45964.467367824072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45964.467367824072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45964.467367824072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45964.467367824072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45964.467367824072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45964.467367824072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45964.467367824072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45964.467367824072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45964.467367824072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45964.467367824072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45964.467367824072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45964.467367824072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45964.467367824072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45964.467367824072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45964.467367824072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45964.467367824072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45964.467367824072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45964.467367824072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45964.467367824072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45964.467367824072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45964.467367824072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45964.467367824072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45964.467367824072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45964.467367824072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45964.467367824072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45964.467367824072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45964.467367824072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45964.467367824072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45964.467367824072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45964.467367824072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45964.467367824072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45964.467367824072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45964.467367824072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45964.467367824072</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45964.467367824072</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K13" sqref="K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72.635307638884115</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38.278490509255789</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15.806256712960021</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38150</v>
      </c>
      <c r="E5" s="151" t="s">
        <v>39021</v>
      </c>
      <c r="F5" s="152">
        <v>45964.44431712963</v>
      </c>
      <c r="G5" s="153">
        <f ca="1">IFERROR(NOW()-F5,"")</f>
        <v>2.3050694442645181E-2</v>
      </c>
      <c r="H5" s="152">
        <v>45964.437372685185</v>
      </c>
      <c r="I5" s="151" t="str">
        <f>IFERROR(VLOOKUP(D5,DB!A:F,6,0),"")</f>
        <v>SCECO</v>
      </c>
      <c r="J5" s="151" t="str">
        <f>IFERROR(VLOOKUP(D5,DB!A:G,7,0),"")</f>
        <v>Haj Removal</v>
      </c>
      <c r="K5" s="151" t="s">
        <v>39133</v>
      </c>
      <c r="L5" s="151" t="str">
        <f>IFERROR(VLOOKUP(D5,DB!A:I,9,0),"")</f>
        <v>Latis</v>
      </c>
    </row>
    <row r="6" spans="1:13" ht="15">
      <c r="A6" s="151" t="s">
        <v>39132</v>
      </c>
      <c r="B6" s="151" t="str">
        <f>IFERROR(VLOOKUP(D6,DB!A:K,11,0),"")</f>
        <v>R5</v>
      </c>
      <c r="C6" s="151">
        <v>1</v>
      </c>
      <c r="D6" s="151" t="s">
        <v>38239</v>
      </c>
      <c r="E6" s="151" t="s">
        <v>39021</v>
      </c>
      <c r="F6" s="152">
        <v>45964.44431712963</v>
      </c>
      <c r="G6" s="153">
        <f ca="1">IFERROR(NOW()-F6,"")</f>
        <v>2.3050694442645181E-2</v>
      </c>
      <c r="H6" s="152">
        <v>45964.437372685185</v>
      </c>
      <c r="I6" s="151" t="str">
        <f>IFERROR(VLOOKUP(D6,DB!A:F,6,0),"")</f>
        <v>SCECO</v>
      </c>
      <c r="J6" s="151" t="str">
        <f>IFERROR(VLOOKUP(D6,DB!A:G,7,0),"")</f>
        <v>Haj Removal</v>
      </c>
      <c r="K6" s="151" t="s">
        <v>39134</v>
      </c>
      <c r="L6" s="151" t="str">
        <f>IFERROR(VLOOKUP(D6,DB!A:I,9,0),"")</f>
        <v>Latis</v>
      </c>
    </row>
    <row r="7" spans="1:13" ht="15">
      <c r="A7" s="151" t="s">
        <v>39135</v>
      </c>
      <c r="B7" s="151" t="str">
        <f>IFERROR(VLOOKUP(D7,DB!A:K,11,0),"")</f>
        <v>R5</v>
      </c>
      <c r="C7" s="151">
        <v>1</v>
      </c>
      <c r="D7" s="151" t="s">
        <v>33614</v>
      </c>
      <c r="E7" s="151" t="s">
        <v>39104</v>
      </c>
      <c r="F7" s="152">
        <v>45964.455625000002</v>
      </c>
      <c r="G7" s="153">
        <f ca="1">IFERROR(NOW()-F7,"")</f>
        <v>1.1742824070097413E-2</v>
      </c>
      <c r="H7" s="152">
        <v>45964.450069444443</v>
      </c>
      <c r="I7" s="151" t="str">
        <f>IFERROR(VLOOKUP(D7,DB!A:F,6,0),"")</f>
        <v>Generator-SG</v>
      </c>
      <c r="J7" s="151" t="str">
        <f>IFERROR(VLOOKUP(D7,DB!A:G,7,0),"")</f>
        <v>Dead</v>
      </c>
      <c r="K7" s="151" t="s">
        <v>39133</v>
      </c>
      <c r="L7" s="151" t="str">
        <f>IFERROR(VLOOKUP(D7,DB!A:I,9,0),"")</f>
        <v>Latis</v>
      </c>
    </row>
    <row r="8" spans="1:13" ht="15">
      <c r="A8" s="151"/>
      <c r="B8" s="151" t="str">
        <f>IFERROR(VLOOKUP(D8,DB!A:K,11,0),"")</f>
        <v/>
      </c>
      <c r="C8" s="151"/>
      <c r="D8" s="151"/>
      <c r="E8" s="151"/>
      <c r="F8" s="152"/>
      <c r="G8" s="153">
        <f ca="1">IFERROR(NOW()-F8,"")</f>
        <v>45964.467367824072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45964.467367824072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45964.467367824072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45964.467367824072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45964.467367824072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45964.467367824072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45964.467367824072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45964.467367824072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45964.467367824072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45964.467367824072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45964.467367824072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45964.467367824072</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45964.467367824072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45964.467367824072</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45964.467367824072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45964.467367824072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45964.467367824072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45964.467367824072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45964.467367824072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45964.467367824072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45964.467367824072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45964.467367824072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45964.467367824072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45964.467367824072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45964.467367824072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45964.467367824072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45964.467367824072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45964.467367824072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45964.467367824072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45964.467367824072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45964.467367824072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45964.467367824072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45964.467367824072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45964.467367824072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45964.467367824072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45964.467367824072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45964.467367824072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45964.467367824072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45964.467367824072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45964.467367824072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45964.467367824072</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45964.467367824072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45964.467367824072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45964.467367824072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45964.467367824072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45964.467367824072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45964.467367824072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45964.467367824072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45964.467367824072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45964.467367824072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45964.467367824072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45964.467367824072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45964.467367824072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45964.467367824072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45964.467367824072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45964.467367824072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45964.467367824072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45964.467367824072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45964.467367824072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45964.467367824072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45964.467367824072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45964.467367824072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45964.467367824072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45964.467367824072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45964.467367824072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45964.467367824072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45964.467367824072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45964.467367824072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45964.467367824072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45964.467367824072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45964.467367824072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45964.467367824072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45964.467367824072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45964.467367824072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45964.467367824072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45964.467367824072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45964.467367824072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45964.467367824072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45964.467367824072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45964.467367824072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45964.467367824072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45964.467367824072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45964.467367824072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45964.467367824072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45964.467367824072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45964.467367824072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45964.467367824072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45964.467367824072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45964.467367824072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45964.467367824072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45964.467367824072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45964.467367824072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45964.467367824072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45964.467367824072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45964.467367824072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45964.467367824072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45964.467367824072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45964.467367824072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45964.467367824072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45964.467367824072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45964.467367824072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45964.467367824072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45964.467367824072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45964.467367824072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45964.467367824072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45964.467367824072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45964.467367824072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45964.467367824072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45964.467367824072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45964.467367824072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45964.467367824072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45964.467367824072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45964.467367824072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45964.467367824072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45964.467367824072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45964.467367824072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45964.467367824072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45964.467367824072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45964.467367824072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45964.467367824072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45964.467367824072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45964.467367824072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45964.467367824072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45964.467367824072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45964.467367824072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45964.467367824072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45964.467367824072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45964.467367824072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45964.467367824072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45964.467367824072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45964.467367824072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45964.467367824072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45964.467367824072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45964.467367824072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45964.467367824072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45964.467367824072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45964.467367824072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45964.467367824072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45964.467367824072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45964.467367824072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45964.467367824072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45964.467367824072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45964.467367824072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45964.467367824072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45964.467367824072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45964.467367824072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45964.467367824072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45964.467367824072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45964.467367824072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45964.467367824072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45964.467367824072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45964.467367824072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45964.467367824072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45964.467367824072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45964.467367824072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45964.467367824072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45964.467367824072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45964.467367824072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45964.467367824072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45964.467367824072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45964.467367824072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45964.467367824072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45964.467367824072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45964.467367824072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45964.467367824072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45964.467367824072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45964.467367824072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45964.467367824072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45964.467367824072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45964.467367824072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45964.467367824072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45964.467367824072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45964.467367824072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45964.467367824072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45964.467367824072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45964.467367824072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45964.467367824072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45964.467367824072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45964.467367824072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45964.467367824072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45964.467367824072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45964.467367824072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45964.467367824072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45964.467367824072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45964.467367824072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45964.467367824072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45964.467367824072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45964.467367824072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45964.467367824072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45964.467367824072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45964.467367824072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45964.467367824072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45964.467367824072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45964.467367824072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45964.467367824072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45964.467367824072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45964.467367824072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45964.467367824072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45964.467367824072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45964.467367824072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45964.467367824072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45964.467367824072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45964.467367824072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45964.467367824072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45964.467367824072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45964.467367824072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45964.467367824072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45964.467367824072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45964.467367824072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45964.467367824072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45964.467367824072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45964.467367824072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45964.467367824072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45964.467367824072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45964.467367824072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45964.467367824072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45964.467367824072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45964.467367824072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45964.467367824072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45964.467367824072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45964.467367824072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45964.467367824072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45964.467367824072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45964.467367824072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45964.467367824072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45964.467367824072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45964.467367824072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45964.467367824072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45964.467367824072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45964.467367824072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45964.467367824072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45964.467367824072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45964.467367824072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45964.467367824072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45964.467367824072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45964.467367824072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45964.467367824072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45964.467367824072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45964.467367824072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45964.467367824072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45964.467367824072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45964.467367824072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45964.467367824072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45964.467367824072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45964.467367824072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45964.467367824072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45964.467367824072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45964.467367824072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45964.467367824072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45964.467367824072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45964.467367824072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45964.467367824072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45964.467367824072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45964.467367824072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45964.467367824072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45964.467367824072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45964.467367824072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45964.467367824072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45964.467367824072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45964.467367824072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45964.467367824072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45964.467367824072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45964.467367824072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45964.467367824072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45964.467367824072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45964.467367824072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45964.467367824072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45964.467367824072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45964.467367824072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45964.467367824072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45964.467367824072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45964.467367824072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45964.467367824072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45964.467367824072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45964.467367824072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45964.467367824072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45964.467367824072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45964.467367824072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45964.467367824072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45964.467367824072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45964.467367824072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45964.467367824072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45964.467367824072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45964.467367824072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45964.467367824072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45964.467367824072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45964.467367824072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45964.467367824072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45964.467367824072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45964.467367824072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45964.467367824072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45964.467367824072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45964.467367824072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45964.467367824072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45964.467367824072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45964.467367824072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45964.467367824072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45964.467367824072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45964.467367824072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45964.467367824072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45964.467367824072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45964.467367824072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45964.467367824072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45964.467367824072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45964.467367824072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45964.467367824072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45964.467367824072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45964.467367824072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45964.467367824072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45964.467367824072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45964.467367824072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45964.467367824072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45964.467367824072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45964.467367824072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45964.467367824072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45964.467367824072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45964.467367824072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45964.467367824072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45964.467367824072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45964.467367824072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45964.467367824072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45964.467367824072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45964.467367824072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45964.467367824072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45964.467367824072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45964.467367824072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45964.467367824072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45964.467367824072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45964.467367824072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45964.467367824072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45964.467367824072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45964.467367824072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45964.467367824072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45964.467367824072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45964.467367824072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45964.467367824072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45964.467367824072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45964.467367824072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45964.467367824072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45964.467367824072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45964.467367824072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45964.467367824072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45964.467367824072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45964.467367824072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45964.467367824072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45964.467367824072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45964.467367824072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45964.467367824072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45964.467367824072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45964.467367824072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45964.467367824072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45964.467367824072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45964.467367824072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45964.467367824072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45964.467367824072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45964.467367824072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45964.467367824072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45964.467367824072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45964.467367824072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45964.467367824072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45964.467367824072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45964.467367824072</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39136</v>
      </c>
      <c r="B2" s="169" t="str">
        <f>IFERROR(VLOOKUP(D2,DB!A:K,11,0),"")</f>
        <v>R6</v>
      </c>
      <c r="C2" s="170">
        <v>1</v>
      </c>
      <c r="D2" s="169" t="s">
        <v>30770</v>
      </c>
      <c r="E2" s="102" t="s">
        <v>39021</v>
      </c>
      <c r="F2" s="174">
        <v>45964.139004629629</v>
      </c>
      <c r="G2" s="115">
        <f t="shared" ref="G2:G15" ca="1" si="0">IFERROR(NOW()-F2,"-")</f>
        <v>0.32836319444322726</v>
      </c>
      <c r="H2" s="171">
        <v>45964.083634259259</v>
      </c>
      <c r="I2" s="169" t="str">
        <f>IFERROR(VLOOKUP(D2,DB!A:F,6,0),"")</f>
        <v>SCECO</v>
      </c>
      <c r="J2" s="169" t="str">
        <f>IFERROR(VLOOKUP(D2,DB!A:G,7,0),"")</f>
        <v>Vandalized</v>
      </c>
      <c r="K2" s="172" t="s">
        <v>39137</v>
      </c>
      <c r="L2" s="173" t="str">
        <f>IFERROR(VLOOKUP(D2,DB!A:I,9,0),"")</f>
        <v>Latis</v>
      </c>
    </row>
    <row r="3" spans="1:16383" ht="31.5" customHeight="1">
      <c r="A3" s="168"/>
      <c r="B3" s="169" t="str">
        <f>IFERROR(VLOOKUP(D3,DB!A:K,11,0),"")</f>
        <v/>
      </c>
      <c r="C3" s="170"/>
      <c r="D3" s="169"/>
      <c r="E3" s="102"/>
      <c r="F3" s="171"/>
      <c r="G3" s="115">
        <f t="shared" ca="1" si="0"/>
        <v>45964.467367824072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45964.467367824072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45964.467367824072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45964.467367824072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45964.467367824072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45964.467367824072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45964.467367824072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45964.467367824072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45964.467367824072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45964.467367824072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45964.467367824072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45964.467367824072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45964.467367824072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45964.467367824072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45964.467367824072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45964.467367824072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45964.467367824072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45964.467367824072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45964.467367824072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45964.467367824072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45964.467367824072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45964.467367824072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45964.467367824072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45964.467367824072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45964.467367824072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45964.467367824072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45964.467367824072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45964.467367824072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45964.467367824072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45964.467367824072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45964.467367824072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45964.467367824072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45964.467367824072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2025-11-03T08:13:08Z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