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48" documentId="120_S{2AC9BD13-BADA-5192-A53E-5A8FF88502F6}" xr6:coauthVersionLast="47" xr6:coauthVersionMax="47" xr10:uidLastSave="{BA6FD042-1DD1-48AB-A6F1-25E3E5BC10C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<sst xmlns="http://schemas.openxmlformats.org/spreadsheetml/2006/main" count="181607" uniqueCount="39217">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</sst>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331.03753124999639</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0.12228819444135297</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0.20287847222061828</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45993.985957175923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45993.985957175923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45993.985957175923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45993.985957175923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45993.985957175923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45993.985957175923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45993.985957175923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45993.985957175923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45993.985957175923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45993.985957175923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45993.985957175923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45993.985957175923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45993.985957175923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45993.985957175923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45993.985957175923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45993.985957175923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45993.985957175923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45993.985957175923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45993.985957175923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45993.985957175923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45993.985957175923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45993.985957175923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45993.985957175923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45993.985957175923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45993.985957175923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45993.985957175923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45993.985957175923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45993.985957175923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45993.985957175923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45993.985957175923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45993.985957175923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45993.985957175923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45993.985957175923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45993.985957175923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45993.985957175923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45993.985957175923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45993.985957175923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45993.985957175923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45993.985957175923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45993.985957175923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45993.985957175923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45993.985957175923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45993.985957175923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45993.985957175923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45993.985957175923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45993.985957175923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45993.985957175923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45993.985957175923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45993.985957175923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45993.985957175923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45993.985957175923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45993.985957175923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45993.985957175923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45993.985957175923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45993.985957175923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45993.985957175923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45993.985957175923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45993.985957175923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45993.985957175923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45993.985957175923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45993.985957175923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45993.985957175923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45993.985957175923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45993.985957175923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45993.985957175923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45993.985957175923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45993.985957175923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45993.985957175923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45993.985957175923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45993.985957175923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45993.985957175923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45993.985957175923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45993.985957175923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45993.985957175923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45993.985957175923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45993.985957175923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45993.985957175923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45993.985957175923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45993.985957175923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45993.985957175923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45993.985957175923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45993.985957175923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45993.985957175923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45993.985957175923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45993.985957175923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45993.985957175923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45993.985957175923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45993.985957175923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45993.985957175923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45993.985957175923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45993.985957175923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45993.985957175923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45993.985957175923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45993.985957175923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45993.985957175923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45993.985957175923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45993.985957175923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45993.985957175923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45993.985957175923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45993.985957175923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45993.985957175923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45993.985957175923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45993.985957175923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45993.985957175923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45993.985957175923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45993.985957175923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45993.985957175923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45993.985957175923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45993.985957175923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45993.985957175923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45993.985957175923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45993.985957175923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45993.985957175923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45993.985957175923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45993.985957175923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45993.985957175923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45993.985957175923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45993.985957175923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45993.985957175923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45993.985957175923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45993.985957175923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45993.985957175923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45993.985957175923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45993.985957175923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45993.985957175923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45993.985957175923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45993.985957175923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45993.985957175923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45993.985957175923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45993.985957175923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45993.985957175923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45993.985957175923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45993.985957175923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45993.985957175923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45993.985957175923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45993.985957175923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45993.985957175923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45993.985957175923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45993.985957175923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45993.985957175923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45993.985957175923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45993.985957175923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45993.985957175923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45993.985957175923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45993.985957175923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45993.985957175923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45993.985957175923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45993.985957175923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45993.985957175923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45993.985957175923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45993.985957175923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45993.985957175923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45993.985957175923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45993.985957175923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45993.985957175923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45993.985957175923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45993.985957175923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45993.985957175923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45993.985957175923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45993.985957175923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45993.985957175923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45993.985957175923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45993.985957175923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45993.985957175923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45993.985957175923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45993.985957175923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45993.985957175923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45993.985957175923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45993.985957175923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45993.985957175923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45993.985957175923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45993.985957175923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45993.985957175923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45993.985957175923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45993.985957175923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45993.985957175923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45993.985957175923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45993.985957175923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45993.985957175923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45993.985957175923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45993.985957175923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45993.985957175923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45993.985957175923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45993.985957175923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45993.985957175923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45993.985957175923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45993.985957175923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45993.985957175923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45993.985957175923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45993.985957175923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45993.985957175923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45993.985957175923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45993.985957175923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45993.985957175923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45993.985957175923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45993.985957175923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45993.985957175923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45993.985957175923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45993.985957175923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45993.985957175923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45993.985957175923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45993.985957175923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45993.985957175923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45993.985957175923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45993.985957175923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45993.985957175923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45993.985957175923</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168.98611921296106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9.5985381944410619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38875</v>
      </c>
      <c r="E5" s="81" t="s">
        <v>39106</v>
      </c>
      <c r="F5" s="100">
        <v>45993.964467592596</v>
      </c>
      <c r="G5" s="101">
        <f ca="1">IFERROR(NOW()-F5,"-")</f>
        <v>2.1489583326911088E-2</v>
      </c>
      <c r="H5" s="100">
        <v>45993.951967592591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45993.985957175923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45993.985957175923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45993.985957175923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45993.985957175923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45993.985957175923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45993.985957175923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45993.985957175923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45993.985957175923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45993.985957175923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45993.985957175923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45993.985957175923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45993.985957175923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45993.985957175923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45993.985957175923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45993.985957175923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45993.985957175923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45993.985957175923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45993.985957175923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45993.985957175923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45993.985957175923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45993.985957175923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45993.985957175923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45993.985957175923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45993.985957175923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45993.985957175923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45993.985957175923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45993.985957175923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45993.985957175923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45993.985957175923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45993.985957175923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45993.985957175923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45993.985957175923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45993.985957175923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45993.985957175923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45993.985957175923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45993.985957175923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45993.985957175923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45993.985957175923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45993.985957175923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45993.985957175923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45993.985957175923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45993.985957175923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45993.985957175923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45993.985957175923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45993.985957175923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45993.985957175923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45993.985957175923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45993.985957175923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45993.985957175923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45993.985957175923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45993.985957175923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45993.985957175923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45993.985957175923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45993.985957175923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45993.985957175923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45993.985957175923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45993.985957175923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45993.985957175923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45993.985957175923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45993.985957175923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45993.985957175923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45993.985957175923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45993.985957175923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45993.985957175923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45993.985957175923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45993.985957175923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45993.985957175923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45993.985957175923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45993.985957175923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45993.985957175923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45993.985957175923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45993.985957175923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45993.985957175923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45993.985957175923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45993.985957175923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45993.985957175923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45993.985957175923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45993.985957175923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45993.985957175923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45993.985957175923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45993.985957175923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45993.985957175923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45993.985957175923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45993.985957175923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45993.985957175923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45993.985957175923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45993.985957175923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45993.985957175923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45993.985957175923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45993.985957175923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45993.985957175923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45993.985957175923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45993.985957175923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45993.985957175923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45993.985957175923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45993.985957175923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45993.985957175923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45993.985957175923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45993.985957175923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45993.985957175923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45993.985957175923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45993.985957175923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45993.985957175923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45993.985957175923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45993.985957175923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45993.985957175923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45993.985957175923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45993.985957175923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45993.985957175923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45993.985957175923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45993.985957175923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45993.985957175923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45993.985957175923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45993.985957175923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45993.985957175923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45993.985957175923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45993.985957175923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45993.985957175923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45993.985957175923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45993.985957175923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45993.985957175923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45993.985957175923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45993.985957175923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45993.985957175923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45993.985957175923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45993.985957175923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45993.985957175923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45993.985957175923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45993.985957175923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45993.985957175923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45993.985957175923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45993.985957175923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45993.985957175923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45993.985957175923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45993.985957175923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45993.985957175923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45993.985957175923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45993.985957175923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45993.985957175923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45993.985957175923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45993.985957175923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45993.985957175923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45993.985957175923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45993.985957175923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45993.985957175923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45993.985957175923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45993.985957175923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45993.985957175923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45993.985957175923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45993.985957175923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45993.985957175923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45993.985957175923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45993.985957175923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45993.985957175923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45993.985957175923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45993.985957175923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45993.985957175923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45993.985957175923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45993.985957175923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45993.985957175923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45993.985957175923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45993.985957175923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45993.985957175923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45993.985957175923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45993.985957175923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45993.985957175923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45993.985957175923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45993.985957175923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45993.985957175923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45993.985957175923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45993.985957175923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45993.985957175923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45993.985957175923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45993.985957175923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45993.985957175923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45993.985957175923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45993.985957175923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45993.985957175923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45993.985957175923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45993.985957175923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45993.985957175923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45993.985957175923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45993.985957175923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45993.985957175923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45993.985957175923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45993.985957175923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45993.985957175923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45993.985957175923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45993.985957175923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45993.985957175923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45993.985957175923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45993.985957175923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45993.985957175923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45993.985957175923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45993.985957175923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45993.985957175923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45993.985957175923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45993.985957175923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45993.985957175923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45993.985957175923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45993.985957175923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45993.985957175923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45993.985957175923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45993.985957175923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45993.985957175923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45993.985957175923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45993.985957175923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45993.985957175923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45993.985957175923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45993.985957175923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45993.985957175923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45993.985957175923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45993.985957175923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45993.985957175923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45993.985957175923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45993.985957175923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45993.985957175923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45993.985957175923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45993.985957175923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45993.985957175923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45993.985957175923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45993.985957175923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45993.985957175923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45993.985957175923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45993.985957175923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45993.985957175923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45993.985957175923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45993.985957175923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45993.985957175923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45993.985957175923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45993.985957175923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45993.985957175923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45993.985957175923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45993.985957175923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45993.985957175923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45993.985957175923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45993.985957175923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45993.985957175923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45993.985957175923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45993.985957175923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45993.985957175923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45993.985957175923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45993.985957175923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45993.985957175923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45993.985957175923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45993.985957175923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45993.985957175923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45993.985957175923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45993.985957175923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45993.985957175923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45993.985957175923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45993.985957175923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45993.985957175923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45993.985957175923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45993.985957175923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45993.985957175923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45993.985957175923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45993.985957175923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45993.985957175923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45993.985957175923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45993.985957175923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45993.985957175923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45993.985957175923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45993.985957175923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45993.985957175923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45993.985957175923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45993.985957175923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45993.985957175923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45993.985957175923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45993.985957175923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45993.985957175923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45993.985957175923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45993.985957175923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45993.985957175923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45993.985957175923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45993.985957175923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45993.985957175923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45993.985957175923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45993.985957175923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45993.985957175923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45993.985957175923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45993.985957175923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45993.985957175923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45993.985957175923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45993.985957175923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45993.985957175923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45993.985957175923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45993.985957175923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45993.985957175923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45993.985957175923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45993.985957175923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45993.985957175923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45993.985957175923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45993.985957175923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45993.985957175923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45993.985957175923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45993.985957175923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45993.985957175923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45993.985957175923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45993.985957175923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45993.985957175923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45993.985957175923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45993.985957175923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45993.985957175923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45993.985957175923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45993.985957175923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45993.985957175923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45993.985957175923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45993.985957175923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45993.985957175923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45993.985957175923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45993.985957175923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45993.985957175923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45993.985957175923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45993.985957175923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45993.985957175923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45993.985957175923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45993.985957175923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45993.985957175923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45993.985957175923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45993.985957175923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45993.985957175923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45993.985957175923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45993.985957175923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45993.985957175923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45993.985957175923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45993.985957175923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45993.985957175923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45993.985957175923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45993.985957175923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45993.985957175923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45993.985957175923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45993.985957175923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45993.985957175923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45993.985957175923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45993.985957175923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45993.985957175923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45993.985957175923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45993.985957175923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45993.985957175923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45993.985957175923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45993.985957175923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45993.985957175923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45993.985957175923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45993.985957175923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45993.985957175923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45993.985957175923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45993.985957175923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45993.985957175923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45993.985957175923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45993.985957175923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45993.985957175923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45993.985957175923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45993.985957175923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45993.985957175923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45993.985957175923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45993.985957175923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45993.985957175923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45993.985957175923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45993.985957175923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45993.985957175923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45993.985957175923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45993.985957175923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45993.985957175923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45993.985957175923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45993.985957175923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45993.985957175923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45993.985957175923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45993.985957175923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45993.985957175923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45993.985957175923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45993.985957175923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45993.985957175923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45993.985957175923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45993.985957175923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45993.985957175923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45993.985957175923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45993.985957175923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45993.985957175923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45993.985957175923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45993.985957175923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45993.985957175923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45993.985957175923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45993.985957175923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45993.985957175923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45993.985957175923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45993.985957175923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45993.985957175923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45993.985957175923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45993.985957175923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45993.985957175923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45993.985957175923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45993.985957175923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45993.985957175923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45993.985957175923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45993.985957175923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45993.985957175923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45993.985957175923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45993.985957175923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45993.985957175923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45993.985957175923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45993.985957175923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45993.985957175923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45993.985957175923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45993.985957175923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45993.985957175923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45993.985957175923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45993.985957175923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45993.985957175923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45993.985957175923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45993.985957175923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45993.985957175923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45993.985957175923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45993.985957175923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45993.985957175923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45993.985957175923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45993.985957175923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45993.985957175923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45993.985957175923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45993.985957175923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45993.985957175923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45993.985957175923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45993.985957175923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45993.985957175923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45993.985957175923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45993.985957175923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45993.985957175923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45993.985957175923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45993.985957175923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45993.985957175923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45993.985957175923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45993.985957175923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45993.985957175923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45993.985957175923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45993.985957175923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45993.985957175923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45993.985957175923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45993.985957175923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45993.985957175923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45993.985957175923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45993.985957175923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45993.985957175923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45993.985957175923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45993.985957175923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45993.985957175923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45993.985957175923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45993.985957175923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45993.985957175923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45993.985957175923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45993.985957175923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45993.985957175923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45993.985957175923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45993.985957175923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45993.985957175923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45993.985957175923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45993.985957175923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45993.985957175923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45993.985957175923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45993.985957175923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45993.985957175923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45993.985957175923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45993.985957175923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45993.985957175923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45993.985957175923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45993.985957175923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45993.985957175923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45993.985957175923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45993.985957175923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45993.985957175923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45993.985957175923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45993.985957175923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45993.985957175923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45993.985957175923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45993.985957175923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45993.985957175923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45993.985957175923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45993.985957175923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45993.985957175923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45993.985957175923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45993.985957175923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45993.985957175923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45993.985957175923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45993.985957175923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45993.985957175923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45993.985957175923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45993.985957175923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45993.985957175923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45993.985957175923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45993.985957175923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45993.985957175923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45993.985957175923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45993.985957175923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45993.985957175923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45993.985957175923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45993.985957175923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45993.985957175923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45993.985957175923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45993.985957175923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45993.985957175923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45993.985957175923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45993.985957175923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45993.985957175923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45993.985957175923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45993.985957175923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45993.985957175923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45993.985957175923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45993.985957175923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45993.985957175923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45993.985957175923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45993.985957175923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45993.985957175923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45993.985957175923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45993.985957175923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45993.985957175923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45993.985957175923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45993.985957175923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45993.985957175923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45993.985957175923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45993.985957175923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45993.985957175923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45993.985957175923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45993.985957175923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45993.985957175923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45993.985957175923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45993.985957175923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45993.985957175923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45993.985957175923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45993.985957175923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45993.985957175923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45993.985957175923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45993.985957175923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45993.985957175923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45993.985957175923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45993.985957175923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45993.985957175923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45993.985957175923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45993.985957175923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45993.985957175923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45993.985957175923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45993.985957175923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45993.985957175923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45993.985957175923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45993.985957175923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45993.985957175923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45993.985957175923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45993.985957175923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45993.985957175923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45993.985957175923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45993.985957175923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45993.985957175923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45993.985957175923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45993.985957175923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45993.985957175923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45993.985957175923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45993.985957175923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45993.985957175923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45993.985957175923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45993.985957175923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45993.985957175923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45993.985957175923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45993.985957175923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45993.985957175923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45993.985957175923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45993.985957175923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45993.985957175923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45993.985957175923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45993.985957175923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45993.985957175923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45993.985957175923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45993.985957175923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45993.985957175923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45993.985957175923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45993.985957175923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45993.985957175923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45993.985957175923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45993.985957175923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45993.985957175923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45993.985957175923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45993.985957175923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45993.985957175923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45993.985957175923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45993.985957175923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45993.985957175923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45993.985957175923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45993.985957175923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45993.985957175923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45993.985957175923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45993.985957175923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45993.985957175923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45993.985957175923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45993.985957175923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45993.985957175923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45993.985957175923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45993.985957175923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45993.985957175923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45993.985957175923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45993.985957175923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45993.985957175923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45993.985957175923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45993.985957175923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45993.985957175923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45993.985957175923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45993.985957175923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45993.985957175923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45993.985957175923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45993.985957175923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45993.985957175923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45993.985957175923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45993.985957175923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45993.985957175923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45993.985957175923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45993.985957175923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45993.985957175923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45993.985957175923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45993.985957175923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45993.985957175923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45993.985957175923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45993.985957175923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45993.985957175923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45993.985957175923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45993.985957175923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45993.985957175923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45993.985957175923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45993.985957175923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45993.985957175923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45993.985957175923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45993.985957175923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45993.985957175923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45993.985957175923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45993.985957175923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45993.985957175923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45993.985957175923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45993.985957175923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45993.985957175923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45993.985957175923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45993.985957175923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45993.985957175923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45993.985957175923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45993.985957175923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45993.985957175923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45993.985957175923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45993.985957175923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45993.985957175923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45993.985957175923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45993.985957175923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45993.985957175923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45993.985957175923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45993.985957175923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45993.985957175923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45993.985957175923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45993.985957175923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45993.985957175923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45993.985957175923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45993.985957175923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45993.985957175923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45993.985957175923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45993.985957175923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45993.985957175923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45993.985957175923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45993.985957175923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45993.985957175923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45993.985957175923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45993.985957175923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45993.985957175923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45993.985957175923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45993.985957175923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45993.985957175923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45993.985957175923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45993.985957175923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45993.985957175923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45993.985957175923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45993.985957175923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45993.985957175923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45993.985957175923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45993.985957175923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45993.985957175923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45993.985957175923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45993.985957175923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45993.985957175923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45993.985957175923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45993.985957175923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45993.985957175923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45993.985957175923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45993.985957175923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45993.985957175923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45993.985957175923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45993.985957175923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45993.985957175923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45993.985957175923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45993.985957175923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45993.985957175923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45993.985957175923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45993.985957175923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45993.985957175923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45993.985957175923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45993.985957175923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45993.985957175923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45993.985957175923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45993.985957175923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45993.985957175923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45993.985957175923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45993.985957175923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45993.985957175923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45993.985957175923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45993.985957175923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45993.985957175923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45993.985957175923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45993.985957175923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45993.985957175923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45993.985957175923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45993.985957175923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45993.985957175923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45993.985957175923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45993.985957175923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45993.985957175923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45993.985957175923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45993.985957175923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45993.985957175923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45993.985957175923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45993.985957175923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45993.985957175923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45993.985957175923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45993.985957175923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45993.985957175923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45993.985957175923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45993.985957175923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45993.985957175923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45993.985957175923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45993.985957175923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45993.985957175923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45993.985957175923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45993.985957175923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45993.985957175923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45993.985957175923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45993.985957175923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45993.985957175923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45993.985957175923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45993.985957175923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45993.985957175923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45993.985957175923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45993.985957175923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45993.985957175923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45993.985957175923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45993.985957175923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45993.985957175923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45993.985957175923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45993.985957175923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45993.985957175923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45993.985957175923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45993.985957175923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45993.985957175923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45993.985957175923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45993.985957175923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45993.985957175923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45993.985957175923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45993.985957175923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45993.985957175923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45993.985957175923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45993.985957175923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45993.985957175923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45993.985957175923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45993.985957175923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45993.985957175923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45993.985957175923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45993.985957175923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45993.985957175923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45993.985957175923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45993.985957175923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45993.985957175923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45993.985957175923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45993.985957175923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45993.985957175923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45993.985957175923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45993.985957175923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45993.985957175923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45993.985957175923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45993.985957175923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45993.985957175923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45993.985957175923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45993.985957175923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45993.985957175923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45993.985957175923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45993.985957175923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45993.985957175923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45993.985957175923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45993.985957175923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45993.985957175923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45993.985957175923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45993.985957175923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45993.985957175923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45993.985957175923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45993.985957175923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45993.985957175923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45993.985957175923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45993.985957175923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45993.985957175923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45993.985957175923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45993.985957175923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45993.985957175923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45993.985957175923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45993.985957175923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45993.985957175923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45993.985957175923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45993.985957175923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45993.985957175923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45993.985957175923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45993.985957175923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45993.985957175923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45993.985957175923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45993.985957175923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45993.985957175923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45993.985957175923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45993.985957175923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45993.985957175923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45993.985957175923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45993.985957175923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45993.985957175923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45993.985957175923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45993.985957175923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45993.985957175923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45993.985957175923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45993.985957175923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45993.985957175923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45993.985957175923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45993.985957175923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45993.985957175923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45993.985957175923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45993.985957175923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45993.985957175923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45993.985957175923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45993.985957175923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45993.985957175923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45993.985957175923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45993.985957175923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45993.985957175923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45993.985957175923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45993.985957175923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45993.985957175923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45993.985957175923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45993.985957175923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45993.985957175923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45993.985957175923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45993.985957175923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45993.985957175923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45993.985957175923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45993.985957175923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45993.985957175923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45993.985957175923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45993.985957175923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45993.985957175923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45993.985957175923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45993.985957175923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45993.985957175923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45993.985957175923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45993.985957175923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45993.985957175923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45993.985957175923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45993.985957175923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45993.985957175923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45993.985957175923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45993.985957175923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45993.985957175923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45993.985957175923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45993.985957175923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45993.985957175923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45993.985957175923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45993.985957175923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45993.985957175923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45993.985957175923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45993.985957175923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45993.985957175923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45993.985957175923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45993.985957175923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45993.985957175923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45993.985957175923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45993.985957175923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45993.985957175923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45993.985957175923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45993.985957175923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45993.985957175923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45993.985957175923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45993.985957175923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45993.985957175923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45993.985957175923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45993.985957175923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45993.985957175923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45993.985957175923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45993.985957175923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45993.985957175923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45993.985957175923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45993.985957175923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45993.985957175923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45993.985957175923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45993.985957175923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45993.985957175923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45993.985957175923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45993.985957175923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45993.985957175923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45993.985957175923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45993.985957175923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45993.985957175923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45993.985957175923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45993.985957175923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45993.985957175923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45993.985957175923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45993.985957175923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45993.985957175923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45993.985957175923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45993.985957175923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45993.985957175923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45993.985957175923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45993.985957175923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45993.985957175923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45993.985957175923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45993.985957175923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45993.985957175923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45993.985957175923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45993.985957175923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45993.985957175923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45993.985957175923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45993.985957175923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45993.985957175923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45993.985957175923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45993.985957175923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45993.985957175923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45993.985957175923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45993.985957175923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45993.985957175923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45993.985957175923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45993.985957175923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45993.985957175923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45993.985957175923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45993.985957175923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45993.985957175923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45993.985957175923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45993.985957175923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45993.985957175923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45993.985957175923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45993.985957175923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45993.985957175923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45993.985957175923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45993.985957175923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45993.985957175923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45993.985957175923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45993.985957175923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45993.985957175923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45993.985957175923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45993.985957175923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45993.985957175923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45993.985957175923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45993.985957175923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45993.985957175923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45993.985957175923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45993.985957175923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45993.985957175923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45993.985957175923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45993.985957175923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45993.985957175923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45993.985957175923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45993.985957175923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45993.985957175923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45993.985957175923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45993.985957175923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45993.985957175923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45993.985957175923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45993.985957175923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45993.985957175923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45993.985957175923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45993.985957175923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45993.985957175923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45993.985957175923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45993.985957175923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45993.985957175923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45993.985957175923</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290.50523958332633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ca="1">IFERROR(NOW()-F3,"")</f>
        <v>0.24852662036573747</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ca="1">IFERROR(NOW()-F4,"")</f>
        <v>303.05748495370062</v>
      </c>
      <c r="H4" s="92">
        <v>45993.892835648148</v>
      </c>
      <c r="I4" s="110" t="str">
        <f>IFERROR(VLOOKUP(D4,DB!A:F,6,0),"")</f>
        <v>Generator-SG</v>
      </c>
      <c r="J4" s="110" t="str">
        <f>IFERROR(VLOOKUP(D4,DB!A:G,7,0),"")</f>
        <v>Weak</v>
      </c>
      <c r="K4" s="94" t="s">
        <v>39201</v>
      </c>
      <c r="L4" s="88" t="str">
        <f>IFERROR(VLOOKUP(D4,DB!A:I,9,0),"")</f>
        <v>Latis</v>
      </c>
    </row>
    <row r="5" spans="1:16" ht="15" customHeight="1">
      <c r="A5" s="154" t="s">
        <v>39203</v>
      </c>
      <c r="B5" s="110" t="str">
        <f>IFERROR(VLOOKUP(D5,DB!A:K,11,0),"")</f>
        <v>R4</v>
      </c>
      <c r="C5" s="90">
        <v>1</v>
      </c>
      <c r="D5" s="88" t="s">
        <v>34656</v>
      </c>
      <c r="E5" s="91" t="s">
        <v>39106</v>
      </c>
      <c r="F5" s="155">
        <v>45993.9531712963</v>
      </c>
      <c r="G5" s="93">
        <f ca="1">IFERROR(NOW()-F5,"")</f>
        <v>3.2785879622679204E-2</v>
      </c>
      <c r="H5" s="92">
        <v>45993.953125</v>
      </c>
      <c r="I5" s="110" t="str">
        <f>IFERROR(VLOOKUP(D5,DB!A:F,6,0),"")</f>
        <v>SCECO</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45993.985957175923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45993.985957175923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45993.985957175923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45993.985957175923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45993.985957175923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45993.985957175923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45993.985957175923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45993.985957175923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45993.985957175923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45993.985957175923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45993.985957175923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45993.985957175923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45993.985957175923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45993.985957175923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45993.985957175923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45993.985957175923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45993.985957175923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45993.985957175923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45993.985957175923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45993.985957175923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45993.985957175923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45993.985957175923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45993.985957175923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45993.985957175923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45993.985957175923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45993.985957175923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45993.985957175923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45993.985957175923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45993.985957175923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45993.985957175923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45993.985957175923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45993.985957175923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45993.985957175923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45993.985957175923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45993.985957175923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45993.985957175923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45993.985957175923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45993.985957175923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45993.985957175923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45993.985957175923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45993.985957175923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45993.985957175923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45993.985957175923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45993.985957175923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45993.985957175923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45993.985957175923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45993.985957175923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45993.985957175923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45993.985957175923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45993.985957175923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45993.985957175923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45993.985957175923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45993.985957175923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45993.985957175923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45993.985957175923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45993.985957175923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45993.985957175923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45993.985957175923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45993.985957175923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45993.985957175923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45993.985957175923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45993.985957175923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45993.985957175923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45993.985957175923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45993.985957175923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45993.985957175923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45993.985957175923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45993.985957175923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45993.985957175923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45993.985957175923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45993.985957175923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45993.985957175923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45993.985957175923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45993.985957175923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45993.985957175923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45993.985957175923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45993.985957175923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45993.985957175923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45993.985957175923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45993.985957175923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45993.985957175923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45993.985957175923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45993.985957175923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45993.985957175923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45993.985957175923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45993.985957175923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45993.985957175923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45993.985957175923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45993.985957175923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45993.985957175923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45993.985957175923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45993.985957175923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45993.985957175923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45993.985957175923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45993.985957175923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45993.985957175923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45993.985957175923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45993.985957175923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45993.985957175923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45993.985957175923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45993.985957175923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45993.985957175923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45993.985957175923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45993.985957175923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45993.985957175923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45993.985957175923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45993.985957175923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45993.985957175923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45993.985957175923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45993.985957175923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45993.985957175923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45993.985957175923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45993.985957175923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45993.985957175923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45993.985957175923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45993.985957175923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45993.985957175923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45993.985957175923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45993.985957175923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45993.985957175923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45993.985957175923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45993.985957175923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45993.985957175923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45993.985957175923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45993.985957175923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45993.985957175923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45993.985957175923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45993.985957175923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45993.985957175923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45993.985957175923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45993.985957175923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45993.985957175923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45993.985957175923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45993.985957175923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45993.985957175923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45993.985957175923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45993.985957175923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45993.985957175923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45993.985957175923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45993.985957175923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45993.985957175923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45993.985957175923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45993.985957175923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45993.985957175923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45993.985957175923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45993.985957175923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45993.985957175923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45993.985957175923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45993.985957175923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45993.985957175923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45993.985957175923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45993.985957175923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45993.985957175923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45993.985957175923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45993.985957175923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45993.985957175923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45993.985957175923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45993.985957175923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45993.985957175923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45993.985957175923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45993.985957175923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45993.985957175923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45993.985957175923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45993.985957175923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45993.985957175923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45993.985957175923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45993.985957175923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45993.985957175923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45993.985957175923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45993.985957175923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45993.985957175923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45993.985957175923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45993.985957175923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45993.985957175923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45993.985957175923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45993.985957175923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45993.985957175923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45993.985957175923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45993.985957175923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45993.985957175923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45993.985957175923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45993.985957175923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45993.985957175923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45993.985957175923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45993.985957175923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45993.985957175923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45993.985957175923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45993.985957175923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45993.985957175923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45993.985957175923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45993.985957175923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45993.985957175923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45993.985957175923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45993.985957175923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45993.985957175923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45993.985957175923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45993.985957175923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45993.985957175923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45993.985957175923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45993.985957175923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45993.985957175923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45993.985957175923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45993.985957175923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45993.985957175923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45993.985957175923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45993.985957175923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45993.985957175923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45993.985957175923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45993.985957175923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45993.985957175923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45993.985957175923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45993.985957175923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45993.985957175923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45993.985957175923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45993.985957175923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45993.985957175923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45993.985957175923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45993.985957175923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45993.985957175923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45993.985957175923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45993.985957175923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45993.985957175923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45993.985957175923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45993.985957175923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45993.985957175923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45993.985957175923</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102.15389699073421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39189</v>
      </c>
      <c r="F3" s="38">
        <v>45926.188877314817</v>
      </c>
      <c r="G3" s="105">
        <f t="shared" ref="G3" ca="1" si="0">IFERROR(NOW()-F3,"")</f>
        <v>67.797079861105885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39189</v>
      </c>
      <c r="F4" s="107">
        <v>45948.661111111112</v>
      </c>
      <c r="G4" s="108">
        <f t="shared" ref="G4" ca="1" si="1">IFERROR(NOW()-F4,"")</f>
        <v>45.324846064810117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12.612658564808953</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0.14829513888253132</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45993.985957175923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45993.985957175923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45993.985957175923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45993.985957175923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45993.985957175923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45993.985957175923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45993.985957175923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45993.985957175923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45993.985957175923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45993.985957175923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45993.985957175923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45993.985957175923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45993.985957175923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45993.985957175923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45993.985957175923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45993.985957175923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45993.985957175923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45993.985957175923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45993.985957175923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45993.985957175923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45993.985957175923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45993.985957175923</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45993.985957175923</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30363</v>
      </c>
      <c r="E2" s="142" t="s">
        <v>39106</v>
      </c>
      <c r="F2" s="121">
        <v>45993.851203703707</v>
      </c>
      <c r="G2" s="72">
        <f ca="1">IFERROR(NOW()-F2,"-")</f>
        <v>0.13475347221537959</v>
      </c>
      <c r="H2" s="121">
        <v>45993.851203703707</v>
      </c>
      <c r="I2" s="119" t="str">
        <f>IFERROR(VLOOKUP(D2,DB!A:F,6,0),"")</f>
        <v>SCECO</v>
      </c>
      <c r="J2" s="119" t="str">
        <f>IFERROR(VLOOKUP(D2,DB!A:G,7,0),"")</f>
        <v>Dead+In progress+No BB Design</v>
      </c>
      <c r="K2" s="122" t="s">
        <v>39216</v>
      </c>
      <c r="L2" s="137" t="str">
        <f>IFERROR(VLOOKUP(D2,DB!A:I,9,0),"")</f>
        <v>Latis</v>
      </c>
    </row>
    <row r="3" spans="1:16382" ht="31.5" customHeight="1">
      <c r="A3" s="118"/>
      <c r="B3" s="119" t="str">
        <f>IFERROR(VLOOKUP(D3,DB!A:K,11,0),"")</f>
        <v/>
      </c>
      <c r="C3" s="120"/>
      <c r="D3" s="119"/>
      <c r="E3" s="142"/>
      <c r="F3" s="121"/>
      <c r="G3" s="72">
        <f ca="1">IFERROR(NOW()-F3,"-")</f>
        <v>45993.985957175923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45993.985957175923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45993.985957175923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45993.985957175923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45993.985957175923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45993.985957175923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45993.985957175923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45993.985957175923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45993.985957175923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45993.985957175923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45993.985957175923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45993.985957175923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45993.985957175923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45993.985957175923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45993.985957175923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45993.985957175923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45993.985957175923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45993.985957175923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45993.985957175923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45993.985957175923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45993.985957175923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45993.985957175923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45993.985957175923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45993.985957175923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45993.985957175923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45993.985957175923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45993.985957175923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45993.985957175923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45993.985957175923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45993.985957175923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45993.985957175923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45993.985957175923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45993.985957175923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45993.985957175923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45993.985957175923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45993.985957175923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45993.985957175923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45993.985957175923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45993.985957175923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45993.985957175923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45993.985957175923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45993.985957175923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45993.985957175923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45993.985957175923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45993.985957175923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45993.985957175923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45993.985957175923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45993.985957175923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45993.985957175923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45993.985957175923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45993.985957175923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45993.985957175923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45993.985957175923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45993.985957175923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45993.985957175923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45993.985957175923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45993.985957175923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45993.985957175923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45993.985957175923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45993.985957175923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45993.985957175923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45993.985957175923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45993.985957175923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45993.985957175923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45993.985957175923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45993.985957175923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45993.985957175923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45993.985957175923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45993.985957175923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45993.985957175923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45993.985957175923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45993.985957175923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45993.985957175923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45993.985957175923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45993.985957175923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45993.985957175923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45993.985957175923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45993.985957175923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45993.985957175923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45993.985957175923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45993.985957175923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45993.985957175923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45993.985957175923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45993.985957175923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45993.985957175923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45993.985957175923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45993.985957175923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45993.985957175923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45993.985957175923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45993.985957175923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45993.985957175923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45993.985957175923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45993.985957175923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45993.985957175923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45993.985957175923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45993.985957175923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45993.985957175923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45993.985957175923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45993.985957175923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45993.985957175923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45993.985957175923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45993.985957175923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45993.985957175923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45993.985957175923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45993.985957175923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45993.985957175923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45993.985957175923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45993.985957175923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45993.985957175923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45993.985957175923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45993.985957175923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45993.985957175923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45993.985957175923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45993.985957175923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45993.985957175923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45993.985957175923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45993.985957175923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45993.985957175923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45993.985957175923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45993.985957175923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45993.985957175923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45993.985957175923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45993.985957175923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45993.985957175923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45993.985957175923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45993.985957175923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45993.985957175923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45993.985957175923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45993.985957175923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45993.985957175923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45993.985957175923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45993.985957175923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45993.985957175923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45993.985957175923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45993.985957175923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45993.985957175923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45993.985957175923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45993.985957175923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45993.985957175923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45993.985957175923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45993.985957175923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45993.985957175923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45993.985957175923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45993.985957175923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45993.985957175923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45993.985957175923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45993.985957175923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45993.985957175923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45993.985957175923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45993.985957175923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45993.985957175923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45993.985957175923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45993.985957175923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45993.985957175923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45993.985957175923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45993.985957175923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45993.985957175923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45993.985957175923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45993.985957175923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45993.985957175923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45993.985957175923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45993.985957175923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45993.985957175923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45993.985957175923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45993.985957175923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45993.985957175923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45993.985957175923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45993.985957175923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45993.985957175923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45993.985957175923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45993.985957175923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45993.985957175923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45993.985957175923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45993.985957175923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45993.985957175923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45993.985957175923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45993.985957175923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45993.985957175923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45993.985957175923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45993.985957175923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45993.985957175923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45993.985957175923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45993.985957175923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45993.985957175923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45993.985957175923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45993.985957175923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45993.985957175923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45993.985957175923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45993.985957175923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45993.985957175923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45993.985957175923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45993.985957175923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45993.985957175923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45993.985957175923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45993.985957175923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45993.985957175923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45993.985957175923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45993.985957175923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45993.985957175923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45993.985957175923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45993.985957175923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45993.985957175923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45993.985957175923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45993.985957175923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45993.985957175923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45993.985957175923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45993.985957175923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45993.985957175923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45993.985957175923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45993.985957175923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45993.985957175923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45993.985957175923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45993.985957175923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45993.985957175923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45993.985957175923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45993.985957175923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45993.985957175923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45993.985957175923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45993.985957175923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45993.985957175923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45993.985957175923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45993.985957175923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45993.985957175923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45993.985957175923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45993.985957175923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45993.985957175923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45993.985957175923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45993.985957175923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45993.985957175923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45993.985957175923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45993.985957175923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45993.985957175923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45993.985957175923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45993.985957175923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45993.985957175923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45993.985957175923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45993.985957175923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45993.985957175923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45993.985957175923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45993.985957175923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45993.985957175923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45993.985957175923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45993.985957175923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45993.985957175923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45993.985957175923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45993.985957175923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45993.985957175923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45993.985957175923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45993.985957175923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45993.985957175923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45993.985957175923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45993.985957175923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45993.985957175923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45993.985957175923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45993.985957175923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45993.985957175923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45993.985957175923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45993.985957175923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45993.985957175923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45993.985957175923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45993.985957175923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45993.985957175923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45993.985957175923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45993.985957175923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45993.985957175923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45993.985957175923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45993.985957175923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45993.985957175923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45993.985957175923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45993.985957175923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45993.985957175923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45993.985957175923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45993.985957175923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45993.985957175923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45993.985957175923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45993.985957175923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45993.985957175923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45993.985957175923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45993.985957175923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45993.985957175923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45993.985957175923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45993.985957175923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45993.985957175923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45993.985957175923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45993.985957175923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45993.985957175923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45993.985957175923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45993.985957175923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45993.985957175923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45993.985957175923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45993.985957175923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45993.985957175923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45993.985957175923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45993.985957175923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45993.985957175923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45993.985957175923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45993.985957175923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45993.985957175923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45993.985957175923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45993.985957175923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45993.985957175923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45993.985957175923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45993.985957175923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45993.985957175923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45993.985957175923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45993.985957175923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45993.985957175923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45993.985957175923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45993.985957175923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45993.985957175923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45993.985957175923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45993.985957175923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45993.985957175923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45993.985957175923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45993.985957175923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45993.985957175923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45993.985957175923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45993.985957175923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45993.985957175923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45993.985957175923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45993.985957175923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45993.985957175923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45993.985957175923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45993.985957175923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45993.985957175923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45993.985957175923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45993.985957175923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45993.985957175923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45993.985957175923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45993.985957175923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45993.985957175923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45993.985957175923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45993.985957175923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45993.985957175923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45993.985957175923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45993.985957175923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45993.985957175923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45993.985957175923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45993.985957175923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45993.985957175923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45993.985957175923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45993.985957175923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45993.985957175923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45993.985957175923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45993.985957175923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45993.985957175923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45993.985957175923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45993.985957175923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45993.985957175923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45993.985957175923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45993.985957175923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45993.985957175923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45993.985957175923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45993.985957175923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45993.985957175923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45993.985957175923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45993.985957175923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45993.985957175923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45993.985957175923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45993.985957175923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45993.985957175923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45993.985957175923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45993.985957175923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45993.985957175923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45993.985957175923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45993.985957175923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45993.985957175923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45993.985957175923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45993.985957175923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45993.985957175923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45993.985957175923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45993.985957175923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45993.985957175923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45993.985957175923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45993.985957175923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45993.985957175923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45993.985957175923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45993.985957175923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45993.985957175923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45993.985957175923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45993.985957175923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45993.985957175923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45993.985957175923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45993.985957175923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45993.985957175923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45993.985957175923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45993.985957175923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45993.985957175923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45993.985957175923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45993.985957175923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45993.985957175923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45993.985957175923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45993.985957175923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45993.985957175923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45993.985957175923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45993.985957175923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45993.985957175923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45993.985957175923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45993.985957175923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45993.985957175923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45993.985957175923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45993.985957175923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45993.985957175923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45993.985957175923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45993.985957175923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45993.985957175923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45993.985957175923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45993.985957175923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45993.985957175923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45993.985957175923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45993.985957175923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45993.985957175923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45993.985957175923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45993.985957175923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45993.985957175923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45993.985957175923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45993.985957175923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45993.985957175923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45993.985957175923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45993.985957175923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45993.985957175923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45993.985957175923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45993.985957175923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45993.985957175923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45993.985957175923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45993.985957175923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45993.985957175923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45993.985957175923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45993.985957175923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45993.985957175923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45993.985957175923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45993.985957175923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45993.985957175923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45993.985957175923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45993.985957175923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45993.985957175923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45993.985957175923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45993.985957175923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45993.985957175923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45993.985957175923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45993.985957175923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45993.985957175923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45993.985957175923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45993.985957175923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45993.985957175923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45993.985957175923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45993.985957175923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45993.985957175923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45993.985957175923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45993.985957175923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45993.985957175923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45993.985957175923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45993.985957175923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45993.985957175923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45993.985957175923</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45993.985957175923</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