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327" documentId="120_S{2AC9BD13-BADA-5192-A53E-5A8FF88502F6}" xr6:coauthVersionLast="47" xr6:coauthVersionMax="47" xr10:uidLastSave="{E787A92C-6535-4B1F-B402-F48B0610F41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40" i="4"/>
  <c r="L41" i="4"/>
  <c r="L42" i="4"/>
  <c r="L43" i="4"/>
  <c r="J40" i="4"/>
  <c r="J41" i="4"/>
  <c r="J42" i="4"/>
  <c r="J43" i="4"/>
  <c r="I40" i="4"/>
  <c r="I41" i="4"/>
  <c r="I42" i="4"/>
  <c r="I43" i="4"/>
  <c r="B40" i="4"/>
  <c r="B41" i="4"/>
  <c r="B42" i="4"/>
  <c r="B4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L37" i="4"/>
  <c r="L38" i="4"/>
  <c r="L39" i="4"/>
  <c r="J37" i="4"/>
  <c r="J38" i="4"/>
  <c r="J39" i="4"/>
  <c r="I37" i="4"/>
  <c r="I38" i="4"/>
  <c r="I39" i="4"/>
  <c r="B37" i="4"/>
  <c r="B38" i="4"/>
  <c r="B39"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<sst xmlns="http://schemas.openxmlformats.org/spreadsheetml/2006/main" count="180307" uniqueCount="39134">
  <si>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</si>
  <si>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</si>
  <si>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</si>
  <si>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</si>
  <si>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</si>
  <si>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</si>
  <si>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</si>
  <si>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</si>
  <si>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</si>
  <si>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</si>
  <si>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</si>
  <si>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</si>
  <si>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</si>
  <si>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</si>
  <si>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</si>
  <si>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</si>
  <si>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</si>
  <si>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</si>
  <si>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</si>
  <si>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</si>
  <si>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</si>
  <si>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</si>
  <si>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</si>
  <si>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</si>
  <si>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</si>
  <si>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</si>
  <si>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</si>
  <si>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</si>
  <si>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</si>
  <si>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</si>
  <si>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</si>
  <si>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</si>
  <si>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</si>
  <si>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</si>
  <si>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</si>
  <si>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</si>
  <si>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</si>
  <si>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</si>
  <si>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</si>
  <si>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</si>
  <si>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</si>
  <si>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</si>
  <si>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</si>
  <si>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</si>
  <si>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</si>
  <si>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</si>
  <si>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</si>
  <si>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</si>
  <si>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</si>
  <si>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</si>
  <si>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</si>
  <si>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</si>
  <si>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</si>
  <si>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</si>
  <si>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</si>
  <si>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</si>
  <si>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</si>
  <si>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</si>
  <si>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</si>
  <si>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</si>
  <si>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</si>
  <si>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</si>
  <si>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</si>
  <si>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</si>
  <si>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</si>
  <si>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</si>
  <si>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</si>
  <si>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</si>
  <si>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</si>
  <si>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</si>
  <si>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</si>
  <si>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</si>
  <si>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</si>
  <si>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</si>
  <si>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</si>
  <si>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</si>
  <si>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</si>
  <si>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</si>
  <si>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</si>
  <si>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</si>
  <si>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</si>
  <si>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</si>
  <si>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</si>
  <si>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</si>
  <si>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</si>
  <si>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</si>
  <si>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</si>
  <si>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</si>
  <si>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</si>
  <si>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</si>
  <si>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</si>
  <si>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</si>
  <si>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</si>
  <si>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</si>
  <si>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</si>
  <si>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</si>
  <si>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</si>
  <si>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</si>
  <si>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</si>
  <si>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</si>
  <si>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</si>
  <si>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</si>
  <si>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</si>
  <si>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</si>
  <si>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</si>
  <si>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</si>
  <si>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</si>
  <si>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</si>
  <si>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</si>
  <si>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</si>
  <si>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</si>
  <si>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</si>
  <si>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</si>
  <si>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</si>
  <si>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</si>
  <si>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</si>
  <si>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</si>
  <si>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</si>
  <si>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</si>
  <si>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</si>
  <si>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</si>
  <si>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</si>
  <si>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</si>
  <si>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</si>
  <si>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</si>
  <si>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</si>
  <si>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</si>
  <si>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</si>
  <si>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</si>
  <si>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</si>
  <si>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</si>
  <si>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</si>
  <si>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</si>
  <si>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</si>
  <si>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</si>
  <si>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</si>
  <si>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</si>
  <si>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</si>
  <si>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</si>
  <si>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</si>
  <si>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</si>
  <si>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</si>
  <si>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</si>
  <si>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</si>
  <si>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</si>
  <si>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</si>
  <si>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</si>
  <si>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</si>
  <si>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</si>
  <si>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</si>
  <si>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</si>
  <si>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</si>
  <si>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</si>
  <si>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</si>
  <si>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</si>
  <si>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</si>
  <si>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</si>
  <si>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</si>
  <si>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</si>
  <si>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</si>
  <si>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</si>
  <si>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</si>
  <si>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</si>
  <si>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</si>
  <si>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</si>
  <si>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</si>
  <si>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</si>
  <si>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</si>
  <si>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</si>
  <si>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</si>
  <si>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</si>
  <si>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</si>
  <si>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</si>
  <si>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</si>
  <si>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</si>
  <si>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</si>
  <si>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</si>
  <si>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</si>
  <si>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</si>
  <si>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</si>
  <si>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</si>
  <si>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</si>
  <si>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</si>
  <si>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</si>
  <si>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</si>
  <si>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</si>
  <si>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</si>
  <si>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</si>
  <si>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</si>
  <si>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</si>
  <si>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</si>
  <si>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</si>
  <si>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</si>
  <si>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</si>
  <si>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</si>
  <si>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</si>
  <si>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</si>
  <si>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</si>
  <si>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</si>
  <si>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</si>
  <si>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</si>
  <si>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</si>
  <si>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</si>
  <si>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</si>
  <si>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</si>
  <si>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</si>
  <si>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</si>
  <si>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</si>
  <si>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</si>
  <si>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</si>
  <si>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</si>
  <si>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</si>
  <si>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</si>
  <si>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</si>
  <si>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</si>
  <si>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</si>
  <si>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</si>
  <si>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</si>
  <si>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</si>
  <si>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</si>
  <si>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</si>
  <si>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</si>
  <si>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</si>
  <si>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</si>
  <si>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</si>
  <si>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</si>
  <si>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</si>
  <si>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</si>
  <si>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</si>
  <si>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</si>
  <si>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</si>
  <si>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</si>
  <si>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</si>
  <si>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</si>
  <si>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</si>
  <si>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</si>
  <si>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</si>
  <si>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</si>
  <si>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</si>
  <si>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</si>
  <si>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</si>
  <si>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</si>
  <si>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</si>
  <si>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</si>
  <si>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</si>
  <si>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</si>
  <si>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</si>
  <si>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</si>
  <si>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</si>
  <si>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</si>
  <si>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</si>
  <si>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</si>
  <si>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</si>
  <si>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</si>
  <si>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</si>
  <si>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</si>
  <si>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</si>
  <si>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</si>
  <si>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</si>
  <si>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</si>
  <si>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</si>
  <si>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</si>
  <si>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</si>
  <si>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</si>
  <si>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</si>
  <si>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</si>
  <si>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</si>
  <si>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</si>
  <si>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</si>
  <si>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</si>
  <si>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</si>
  <si>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</si>
  <si>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</si>
  <si>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</si>
  <si>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</si>
  <si>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</si>
  <si>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</si>
  <si>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</si>
  <si>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</si>
  <si>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</si>
  <si>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</si>
  <si>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</si>
  <si>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</si>
  <si>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</si>
  <si>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</si>
  <si>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</si>
  <si>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</si>
  <si>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</si>
  <si>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</si>
  <si>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</si>
  <si>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</si>
  <si>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</si>
  <si>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</si>
  <si>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</si>
  <si>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</si>
  <si>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</si>
  <si>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</si>
  <si>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</si>
  <si>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</si>
  <si>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</si>
  <si>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</si>
  <si>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</si>
  <si>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</si>
  <si>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</si>
  <si>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</si>
  <si>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</si>
  <si>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</si>
  <si>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</si>
  <si>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</si>
  <si>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</si>
  <si>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</si>
  <si>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</si>
  <si>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</si>
  <si>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</si>
  <si>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</si>
  <si>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</si>
  <si>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</si>
  <si>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</si>
  <si>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</si>
  <si>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</si>
  <si>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</si>
  <si>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</si>
  <si>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</si>
  <si>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</si>
  <si>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</si>
  <si>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</si>
  <si>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</si>
  <si>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</si>
  <si>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</si>
  <si>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</si>
  <si>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</si>
  <si>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</si>
  <si>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</si>
  <si>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</si>
  <si>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</si>
  <si>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</si>
  <si>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</si>
  <si>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</si>
  <si>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</si>
  <si>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</si>
  <si>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</si>
  <si>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</si>
  <si>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</si>
  <si>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</si>
  <si>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</si>
  <si>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</si>
  <si>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</si>
  <si>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</si>
  <si>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</si>
  <si>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</si>
  <si>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</si>
  <si>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</si>
  <si>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</si>
  <si>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</si>
  <si>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</si>
  <si>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</si>
  <si>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</si>
  <si>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</si>
  <si>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</si>
  <si>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</si>
  <si>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</si>
  <si>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</si>
  <si>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</si>
  <si>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</si>
  <si>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</si>
  <si>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</si>
  <si>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</si>
  <si>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</si>
  <si>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</si>
  <si>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</si>
  <si>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</si>
  <si>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</si>
  <si>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</si>
  <si>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</si>
  <si>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</si>
  <si>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</si>
  <si>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</si>
  <si>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</si>
  <si>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</si>
  <si>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</si>
  <si>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</si>
  <si>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</si>
  <si>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</si>
  <si>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</si>
  <si>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</si>
  <si>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</si>
  <si>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</si>
  <si>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</si>
  <si>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</si>
  <si>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</si>
  <si>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</si>
  <si>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</si>
  <si>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</si>
  <si>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</si>
  <si>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</si>
  <si>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</si>
  <si>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</si>
  <si>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</si>
  <si>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</si>
  <si>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</si>
  <si>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</si>
  <si>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</si>
  <si>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</si>
  <si>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</si>
  <si>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</si>
  <si>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</si>
  <si>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</si>
  <si>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</si>
  <si>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</si>
  <si>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</si>
  <si>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</si>
  <si>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</si>
  <si>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</si>
  <si>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</si>
  <si>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</si>
  <si>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</si>
  <si>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</si>
  <si>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</si>
  <si>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</si>
  <si>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</si>
  <si>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</si>
  <si>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</si>
  <si>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</si>
  <si>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</si>
  <si>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</si>
  <si>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</si>
  <si>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</si>
  <si>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</si>
  <si>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</si>
  <si>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</si>
  <si>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</si>
  <si>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</si>
  <si>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</si>
  <si>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</si>
  <si>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</si>
  <si>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</si>
  <si>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</si>
  <si>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</si>
  <si>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</si>
  <si>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</si>
  <si>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</si>
  <si>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</si>
  <si>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</si>
  <si>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</si>
  <si>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</si>
  <si>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</si>
  <si>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</si>
  <si>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</si>
  <si>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</si>
  <si>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</si>
  <si>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</si>
  <si>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</si>
  <si>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</si>
  <si>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</si>
  <si>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</si>
  <si>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</si>
  <si>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</si>
  <si>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</si>
  <si>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</si>
  <si>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</si>
  <si>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</si>
  <si>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</si>
  <si>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</si>
  <si>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</si>
  <si>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</si>
  <si>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</si>
  <si>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</si>
  <si>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</si>
  <si>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</si>
  <si>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</si>
  <si>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</si>
  <si>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</si>
  <si>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</si>
  <si>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</si>
  <si>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</si>
  <si>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</si>
  <si>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</si>
  <si>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</si>
  <si>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</si>
  <si>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</si>
  <si>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</si>
  <si>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</si>
  <si>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</si>
  <si>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</si>
  <si>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</si>
  <si>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</si>
  <si>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</si>
  <si>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</si>
  <si>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</si>
  <si>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</si>
  <si>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</si>
  <si>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</si>
  <si>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</si>
  <si>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</si>
  <si>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</si>
  <si>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</si>
  <si>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</si>
  <si>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</si>
  <si>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</si>
  <si>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</si>
  <si>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</si>
  <si>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</si>
  <si>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</si>
  <si>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</si>
  <si>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</si>
  <si>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</si>
  <si>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</si>
  <si>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</si>
  <si>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</si>
  <si>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</si>
  <si>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</si>
  <si>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</si>
  <si>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</si>
  <si>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</si>
  <si>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</si>
  <si>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</si>
  <si>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</si>
  <si>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</si>
  <si>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</si>
  <si>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</si>
  <si>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</si>
  <si>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</si>
  <si>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</si>
  <si>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</si>
  <si>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</si>
  <si>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</si>
  <si>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</si>
  <si>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</si>
  <si>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</si>
  <si>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</si>
  <si>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</si>
  <si>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</si>
  <si>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</si>
  <si>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</si>
  <si>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</si>
  <si>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</si>
  <si>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</si>
  <si>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</si>
  <si>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</si>
  <si>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</si>
  <si>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</si>
  <si>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</si>
  <si>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</si>
  <si>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</si>
  <si>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</si>
  <si>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</si>
  <si>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</si>
  <si>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</si>
  <si>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</si>
  <si>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</si>
  <si>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</si>
  <si>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</si>
  <si>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</si>
  <si>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</si>
  <si>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</si>
  <si>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</si>
  <si>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</si>
  <si>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</si>
  <si>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</si>
  <si>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</si>
  <si>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</si>
  <si>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</si>
  <si>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</si>
  <si>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</si>
  <si>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</si>
  <si>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</si>
  <si>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</si>
  <si>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</si>
  <si>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</si>
  <si>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</si>
  <si>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</si>
  <si>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</si>
  <si>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</si>
  <si>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</si>
  <si>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</si>
  <si>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</si>
  <si>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</si>
  <si>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</si>
  <si>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</si>
  <si>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</si>
  <si>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</si>
  <si>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</si>
  <si>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</si>
  <si>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</si>
  <si>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</si>
  <si>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</si>
  <si>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</si>
  <si>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</si>
  <si>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</si>
  <si>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</si>
  <si>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</si>
  <si>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</si>
  <si>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</si>
  <si>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</si>
  <si>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</si>
  <si>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</si>
  <si>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</si>
  <si>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</si>
  <si>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</si>
  <si>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</si>
  <si>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</si>
  <si>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</si>
  <si>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</si>
  <si>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</si>
  <si>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</si>
  <si>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</si>
  <si>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</si>
  <si>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</si>
  <si>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</si>
  <si>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</si>
  <si>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</si>
  <si>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</si>
  <si>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</si>
  <si>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</si>
  <si>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</si>
  <si>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</si>
  <si>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</si>
  <si>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</si>
  <si>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</si>
  <si>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</si>
  <si>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</si>
  <si>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</si>
  <si>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</si>
  <si>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</si>
  <si>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</si>
  <si>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</si>
  <si>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</si>
  <si>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</si>
  <si>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</si>
  <si>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</si>
  <si>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</si>
  <si>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</si>
  <si>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</si>
  <si>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</si>
  <si>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</si>
  <si>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</si>
  <si>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</si>
  <si>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</si>
  <si>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</si>
  <si>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</si>
  <si>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</si>
  <si>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</si>
  <si>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</si>
  <si>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</si>
  <si>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</si>
  <si>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</si>
  <si>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</si>
  <si>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</si>
  <si>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</si>
  <si>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</si>
  <si>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</si>
  <si>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</si>
  <si>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</si>
  <si>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</si>
  <si>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</si>
  <si>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</si>
  <si>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</si>
  <si>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</si>
  <si>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</si>
  <si>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</si>
  <si>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</si>
  <si>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</si>
  <si>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</si>
  <si>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</si>
  <si>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</si>
  <si>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</si>
  <si>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</si>
  <si>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</si>
  <si>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</si>
  <si>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</si>
  <si>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</si>
  <si>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</si>
  <si>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</si>
  <si>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</si>
  <si>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</si>
  <si>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</si>
  <si>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</si>
  <si>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</si>
  <si>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</si>
  <si>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</si>
  <si>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</si>
  <si>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</si>
  <si>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</si>
  <si>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</si>
  <si>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</si>
  <si>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</si>
  <si>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</si>
  <si>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</si>
  <si>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</si>
  <si>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</si>
  <si>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</si>
  <si>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</si>
  <si>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</si>
  <si>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</si>
  <si>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</si>
  <si>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</si>
  <si>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</si>
  <si>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</si>
  <si>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</si>
  <si>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</si>
  <si>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</si>
  <si>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</si>
  <si>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</si>
  <si>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</si>
  <si>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</si>
  <si>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</si>
  <si>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</si>
  <si>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</si>
  <si>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</si>
  <si>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</si>
  <si>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</si>
  <si>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</si>
  <si>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</si>
  <si>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</si>
  <si>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</si>
  <si>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</si>
  <si>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</si>
  <si>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</si>
  <si>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</si>
  <si>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</si>
  <si>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</si>
  <si>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</si>
  <si>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</si>
  <si>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</si>
  <si>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</si>
  <si>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</si>
  <si>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</si>
  <si>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</si>
  <si>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</si>
  <si>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</si>
  <si>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</si>
  <si>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</si>
  <si>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</si>
  <si>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</si>
  <si>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</si>
  <si>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</si>
  <si>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</si>
  <si>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</si>
  <si>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</si>
  <si>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</si>
  <si>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</si>
  <si>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</si>
  <si>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</si>
  <si>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</si>
  <si>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</si>
  <si>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</si>
  <si>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</si>
  <si>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</si>
  <si>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</si>
  <si>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</si>
  <si>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</si>
  <si>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</si>
  <si>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</si>
  <si>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</si>
  <si>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</si>
  <si>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</si>
  <si>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</si>
  <si>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</si>
  <si>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</si>
  <si>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</si>
  <si>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</si>
  <si>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</si>
  <si>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</si>
  <si>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</si>
  <si>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</si>
  <si>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</si>
  <si>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</si>
  <si>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</si>
  <si>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</si>
  <si>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</si>
  <si>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</si>
  <si>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</si>
  <si>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</si>
  <si>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</si>
  <si>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</si>
  <si>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</si>
  <si>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</si>
  <si>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</si>
  <si>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</si>
  <si>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</si>
  <si>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</si>
  <si>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</si>
  <si>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</si>
  <si>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</si>
  <si>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</si>
  <si>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</si>
  <si>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</si>
  <si>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</si>
  <si>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</si>
  <si>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</si>
  <si>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</si>
  <si>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</si>
  <si>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</si>
  <si>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</si>
  <si>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</si>
  <si>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</si>
  <si>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</si>
  <si>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</si>
  <si>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</si>
  <si>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</si>
  <si>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</si>
  <si>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</si>
  <si>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</si>
  <si>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</si>
  <si>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</si>
  <si>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</si>
  <si>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</si>
  <si>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</si>
  <si>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</si>
  <si>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</si>
  <si>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</si>
  <si>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</si>
  <si>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</si>
  <si>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</si>
  <si>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</si>
  <si>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</si>
  <si>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</si>
  <si>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</si>
  <si>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</si>
  <si>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</si>
  <si>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</si>
  <si>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</si>
  <si>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</si>
  <si>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</si>
  <si>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</si>
  <si>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</si>
  <si>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</si>
  <si>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</si>
  <si>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</si>
  <si>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</si>
  <si>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</si>
  <si>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</si>
  <si>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</si>
  <si>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</si>
  <si>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</si>
  <si>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</si>
  <si>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</si>
  <si>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</si>
  <si>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</si>
  <si>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</si>
  <si>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</si>
  <si>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</si>
  <si>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</si>
  <si>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</si>
  <si>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</si>
  <si>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</si>
  <si>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</si>
  <si>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</si>
  <si>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</si>
  <si>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</si>
  <si>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</si>
  <si>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</si>
  <si>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</si>
  <si>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</si>
  <si>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</si>
  <si>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</si>
  <si>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</si>
  <si>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</si>
  <si>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</si>
  <si>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</si>
  <si>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</si>
  <si>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</si>
  <si>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</si>
  <si>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</si>
  <si>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</si>
  <si>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</si>
  <si>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</si>
  <si>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</si>
  <si>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</si>
  <si>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</si>
  <si>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</si>
  <si>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</si>
  <si>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</si>
  <si>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</si>
  <si>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</si>
  <si>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</si>
  <si>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</si>
  <si>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</si>
  <si>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</si>
  <si>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</si>
  <si>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</si>
  <si>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</si>
  <si>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</si>
  <si>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</si>
  <si>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</si>
  <si>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</si>
  <si>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</si>
  <si>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</si>
  <si>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</si>
  <si>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</si>
  <si>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</si>
  <si>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</si>
  <si>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</si>
  <si>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</si>
  <si>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</si>
  <si>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</si>
  <si>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</si>
  <si>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</si>
  <si>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</si>
  <si>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</si>
  <si>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</si>
  <si>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</si>
  <si>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</si>
  <si>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</si>
  <si>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</si>
  <si>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</si>
  <si>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</si>
  <si>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</si>
  <si>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</si>
  <si>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</si>
  <si>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</si>
  <si>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</si>
  <si>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</si>
  <si>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</si>
  <si>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</si>
  <si>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</si>
  <si>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</si>
  <si>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</si>
  <si>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</si>
  <si>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</si>
  <si>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</si>
  <si>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</si>
  <si>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</si>
  <si>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</si>
  <si>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</si>
  <si>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</si>
  <si>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</si>
  <si>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</si>
  <si>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</si>
  <si>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</si>
  <si>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</si>
  <si>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</si>
  <si>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</si>
  <si>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</si>
  <si>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</si>
  <si>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</si>
  <si>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</si>
  <si>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</si>
  <si>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</si>
  <si>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</si>
  <si>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</si>
  <si>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</si>
  <si>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</si>
  <si>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</si>
  <si>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</si>
  <si>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</si>
  <si>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</si>
  <si>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</si>
  <si>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</si>
  <si>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</si>
  <si>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</si>
  <si>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</si>
  <si>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</si>
  <si>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</si>
  <si>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</si>
  <si>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</si>
  <si>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</si>
  <si>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</si>
  <si>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</si>
  <si>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</si>
  <si>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</si>
  <si>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</si>
  <si>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</si>
  <si>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</si>
  <si>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</si>
  <si>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</si>
  <si>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</si>
  <si>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</si>
  <si>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</si>
  <si>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</si>
  <si>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</si>
  <si>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</si>
  <si>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</si>
  <si>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</si>
  <si>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</si>
  <si>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</si>
  <si>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</si>
  <si>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</si>
  <si>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</si>
  <si>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</si>
  <si>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</si>
  <si>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</si>
  <si>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</si>
  <si>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</si>
  <si>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</si>
  <si>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</si>
  <si>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</si>
  <si>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</si>
  <si>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</si>
  <si>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</si>
  <si>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</si>
  <si>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</si>
  <si>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</si>
  <si>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</si>
  <si>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</si>
  <si>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</si>
  <si>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</si>
  <si>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</si>
  <si>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</si>
  <si>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</si>
  <si>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</si>
  <si>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</si>
  <si>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</si>
  <si>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</si>
  <si>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</si>
  <si>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</si>
  <si>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</si>
  <si>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</si>
  <si>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</si>
  <si>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</si>
  <si>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</si>
  <si>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</si>
  <si>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</si>
  <si>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</si>
  <si>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</si>
  <si>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</si>
  <si>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</si>
  <si>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</si>
  <si>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</si>
  <si>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</si>
  <si>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</si>
  <si>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</si>
  <si>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</si>
  <si>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</si>
  <si>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</si>
  <si>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</si>
  <si>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</si>
  <si>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</si>
  <si>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</si>
  <si>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</si>
  <si>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</si>
  <si>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</si>
  <si>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</si>
  <si>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</si>
  <si>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</si>
  <si>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</si>
  <si>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</si>
  <si>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</si>
  <si>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</si>
  <si>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</si>
  <si>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</si>
  <si>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</si>
  <si>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</si>
  <si>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</si>
  <si>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</si>
  <si>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</si>
  <si>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</si>
  <si>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</si>
  <si>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</si>
  <si>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</si>
  <si>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</si>
  <si>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</si>
  <si>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</si>
  <si>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</si>
  <si>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</si>
  <si>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</si>
  <si>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</si>
  <si>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</si>
  <si>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</si>
  <si>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</si>
  <si>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</si>
  <si>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</si>
  <si>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</si>
  <si>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</si>
  <si>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</si>
  <si>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</si>
  <si>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</si>
  <si>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</si>
  <si>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</si>
  <si>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</si>
  <si>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</si>
  <si>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</si>
  <si>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</si>
  <si>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</si>
  <si>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</si>
  <si>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</si>
  <si>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</si>
  <si>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</si>
  <si>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</si>
  <si>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</si>
  <si>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</si>
  <si>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</si>
  <si>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</si>
  <si>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</si>
  <si>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</si>
  <si>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</si>
  <si>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</si>
  <si>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</si>
  <si>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</si>
  <si>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</si>
  <si>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</si>
  <si>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</si>
  <si>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</si>
  <si>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</si>
  <si>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</si>
  <si>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</si>
  <si>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</si>
  <si>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</si>
  <si>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</si>
  <si>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</si>
  <si>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</si>
  <si>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</si>
  <si>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</si>
  <si>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</si>
  <si>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</si>
  <si>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</si>
  <si>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</si>
  <si>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</si>
  <si>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</si>
  <si>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</si>
  <si>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</si>
  <si>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</si>
  <si>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</si>
  <si>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</si>
  <si>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</si>
  <si>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</si>
  <si>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</si>
  <si>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</si>
  <si>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</si>
  <si>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</si>
  <si>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</si>
  <si>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</si>
  <si>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</si>
  <si>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</si>
  <si>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</si>
  <si>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</si>
  <si>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</si>
  <si>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</si>
  <si>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</si>
  <si>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</si>
  <si>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</si>
  <si>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</si>
  <si>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</si>
  <si>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</si>
  <si>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</si>
  <si>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</si>
  <si>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</si>
  <si>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</si>
  <si>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</si>
  <si>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</si>
  <si>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</si>
  <si>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</si>
  <si>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</si>
  <si>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</si>
  <si>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</si>
  <si>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</si>
  <si>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</si>
  <si>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</si>
  <si>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</si>
  <si>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</si>
  <si>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</si>
  <si>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</si>
  <si>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</si>
  <si>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</si>
  <si>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</si>
  <si>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</si>
  <si>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</si>
  <si>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</si>
  <si>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</si>
  <si>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</si>
  <si>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</si>
  <si>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</si>
  <si>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</si>
  <si>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</si>
  <si>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</si>
  <si>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</si>
  <si>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</si>
  <si>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</si>
  <si>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</si>
  <si>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</si>
  <si>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</si>
  <si>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</si>
  <si>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</si>
  <si>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</si>
  <si>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</si>
  <si>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</si>
  <si>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</si>
  <si>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</si>
  <si>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</si>
  <si>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</si>
  <si>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</si>
  <si>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</si>
  <si>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</si>
  <si>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</si>
  <si>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</si>
  <si>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</si>
  <si>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</si>
  <si>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</si>
  <si>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</si>
  <si>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</si>
  <si>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</si>
  <si>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</si>
  <si>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</si>
  <si>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</si>
  <si>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</si>
  <si>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</si>
  <si>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</si>
  <si>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</si>
  <si>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</si>
  <si>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</si>
  <si>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</si>
  <si>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</si>
  <si>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</si>
  <si>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</si>
  <si>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</si>
  <si>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</si>
  <si>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</si>
  <si>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</si>
  <si>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</si>
  <si>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</si>
  <si>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</si>
  <si>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</si>
  <si>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</si>
  <si>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</si>
  <si>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</si>
  <si>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</si>
  <si>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</si>
  <si>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</si>
  <si>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</si>
  <si>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</si>
  <si>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</si>
  <si>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</si>
  <si>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</si>
  <si>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</si>
  <si>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</si>
  <si>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</si>
  <si>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</si>
  <si>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</si>
  <si>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</si>
  <si>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</si>
  <si>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</si>
  <si>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</si>
  <si>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</si>
  <si>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</si>
  <si>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</si>
  <si>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</si>
  <si>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</si>
  <si>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</si>
  <si>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</si>
  <si>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</si>
  <si>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</si>
  <si>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</si>
  <si>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</si>
  <si>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</si>
  <si>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</si>
  <si>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</si>
  <si>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</si>
  <si>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</si>
  <si>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</si>
  <si>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</si>
  <si>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</si>
  <si>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</si>
  <si>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</si>
  <si>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</si>
  <si>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</si>
  <si>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</si>
  <si>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</si>
  <si>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</si>
  <si>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</si>
  <si>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</si>
  <si>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</si>
  <si>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</si>
  <si>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</si>
  <si>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</si>
  <si>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</si>
  <si>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</si>
  <si>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</si>
  <si>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</si>
  <si>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</si>
  <si>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</si>
  <si>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</si>
  <si>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</si>
  <si>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</si>
  <si>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</si>
  <si>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</si>
  <si>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</si>
  <si>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</si>
  <si>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</si>
  <si>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</si>
  <si>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</si>
  <si>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</si>
  <si>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</si>
  <si>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</si>
  <si>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</si>
  <si>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</si>
  <si>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</si>
  <si>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</si>
  <si>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</si>
  <si>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</si>
  <si>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</si>
  <si>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</si>
  <si>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</si>
  <si>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</si>
  <si>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</si>
  <si>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</si>
  <si>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</si>
  <si>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</si>
  <si>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</si>
  <si>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</si>
  <si>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</si>
  <si>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</si>
  <si>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</si>
  <si>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</si>
  <si>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</si>
  <si>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</si>
  <si>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</si>
  <si>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</si>
  <si>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</si>
  <si>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</si>
  <si>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</si>
  <si>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</si>
  <si>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</si>
  <si>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</si>
  <si>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</si>
  <si>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</si>
  <si>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</si>
  <si>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</si>
  <si>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</si>
  <si>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</si>
  <si>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</si>
  <si>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</si>
  <si>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</si>
  <si>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</si>
  <si>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</si>
  <si>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</si>
  <si>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</si>
  <si>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</si>
  <si>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</si>
  <si>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</si>
  <si>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</si>
  <si>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</si>
  <si>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</si>
  <si>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</si>
  <si>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</si>
  <si>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</si>
  <si>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</si>
  <si>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</si>
  <si>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</si>
  <si>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</si>
  <si>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</si>
  <si>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</si>
  <si>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</si>
  <si>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</si>
  <si>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</si>
  <si>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</si>
  <si>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</si>
  <si>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</si>
  <si>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</si>
  <si>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</si>
  <si>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</si>
  <si>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</si>
  <si>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</si>
  <si>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</si>
  <si>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</si>
  <si>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</si>
  <si>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</si>
  <si>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</si>
  <si>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</si>
  <si>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</si>
  <si>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</si>
  <si>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</si>
  <si>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</si>
  <si>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</si>
  <si>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</si>
  <si>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</si>
  <si>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</si>
  <si>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</si>
  <si>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</si>
  <si>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</si>
  <si>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</si>
  <si>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</si>
  <si>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</si>
  <si>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</si>
  <si>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</si>
  <si>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</si>
  <si>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</si>
  <si>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</si>
  <si>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</si>
  <si>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</si>
  <si>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</si>
  <si>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</si>
  <si>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</si>
  <si>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</si>
  <si>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</si>
  <si>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</si>
  <si>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</si>
  <si>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</si>
  <si>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</si>
  <si>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</si>
  <si>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</si>
  <si>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</si>
  <si>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</si>
  <si>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</si>
  <si>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</si>
  <si>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</si>
  <si>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</si>
  <si>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</si>
  <si>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</si>
  <si>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</si>
  <si>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</si>
  <si>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</si>
  <si>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</si>
  <si>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</si>
  <si>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</si>
  <si>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</si>
  <si>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</si>
  <si>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</si>
  <si>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</si>
  <si>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</si>
  <si>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</si>
  <si>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</si>
  <si>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</si>
  <si>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</si>
  <si>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</si>
  <si>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</si>
  <si>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</si>
  <si>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</si>
  <si>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</si>
  <si>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</si>
  <si>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</si>
  <si>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</si>
  <si>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</si>
  <si>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</si>
  <si>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</si>
  <si>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</si>
  <si>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</si>
  <si>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</si>
  <si>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</si>
  <si>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</si>
  <si>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</si>
  <si>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</si>
  <si>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</si>
  <si>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</si>
  <si>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</si>
  <si>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</si>
  <si>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</si>
  <si>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</si>
  <si>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</si>
  <si>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</si>
  <si>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</si>
  <si>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</si>
  <si>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</si>
  <si>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</si>
  <si>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</si>
  <si>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</si>
  <si>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</si>
  <si>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</si>
  <si>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</si>
  <si>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</si>
  <si>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</si>
  <si>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</si>
  <si>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</si>
  <si>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</si>
  <si>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</si>
  <si>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</si>
  <si>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</si>
  <si>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</si>
  <si>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</si>
  <si>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</si>
  <si>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</si>
  <si>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</si>
  <si>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</si>
  <si>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</si>
  <si>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</si>
  <si>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</si>
  <si>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</si>
  <si>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</si>
  <si>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</si>
  <si>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</si>
  <si>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</si>
  <si>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</si>
  <si>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</si>
  <si>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</si>
  <si>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</si>
  <si>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</si>
  <si>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</si>
  <si>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</si>
  <si>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</si>
  <si>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</si>
  <si>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</si>
  <si>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</si>
  <si>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</si>
  <si>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</si>
  <si>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</si>
  <si>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</si>
  <si>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</si>
  <si>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</si>
  <si>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</si>
  <si>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</si>
  <si>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</si>
  <si>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</si>
  <si>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</si>
  <si>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</si>
  <si>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</si>
  <si>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</si>
  <si>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</si>
  <si>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</si>
  <si>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</si>
  <si>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</si>
  <si>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</si>
  <si>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</si>
  <si>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</si>
  <si>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</si>
  <si>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</si>
  <si>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</si>
  <si>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</si>
  <si>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</si>
  <si>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</si>
  <si>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</si>
  <si>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</si>
  <si>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</si>
  <si>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</si>
  <si>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</si>
  <si>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</si>
  <si>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</si>
  <si>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</si>
  <si>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</si>
  <si>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</si>
  <si>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</si>
  <si>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</si>
  <si>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</si>
  <si>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</si>
  <si>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</si>
  <si>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</si>
  <si>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</si>
  <si>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</si>
  <si>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</si>
  <si>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</si>
  <si>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</si>
  <si>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</si>
  <si>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</si>
  <si>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</si>
  <si>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</si>
  <si>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</si>
  <si>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</si>
  <si>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</si>
  <si>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</si>
  <si>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</si>
  <si>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</si>
  <si>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</si>
  <si>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</si>
  <si>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</si>
  <si>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</si>
  <si>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</si>
  <si>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</si>
  <si>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</si>
  <si>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</si>
  <si>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</si>
  <si>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</si>
  <si>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</si>
  <si>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</si>
  <si>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</si>
  <si>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</si>
  <si>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</si>
  <si>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</si>
  <si>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</si>
  <si>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</si>
  <si>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</si>
  <si>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</si>
  <si>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</si>
  <si>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</si>
  <si>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</si>
  <si>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</si>
  <si>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</si>
  <si>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</si>
  <si>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</si>
  <si>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</si>
  <si>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</si>
  <si>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</si>
  <si>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</si>
  <si>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</si>
  <si>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</si>
  <si>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</si>
  <si>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</si>
  <si>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</si>
  <si>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</si>
  <si>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</si>
  <si>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</si>
  <si>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</si>
  <si>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</si>
  <si>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</si>
  <si>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</si>
  <si>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</si>
  <si>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</si>
  <si>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</si>
  <si>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</si>
  <si>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</si>
  <si>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</si>
  <si>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</si>
  <si>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</si>
  <si>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</si>
  <si>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</si>
  <si>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</si>
  <si>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</si>
  <si>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</si>
  <si>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</si>
  <si>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</si>
  <si>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</si>
  <si>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</si>
  <si>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</si>
  <si>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</si>
  <si>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</si>
  <si>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</si>
  <si>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</si>
  <si>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</si>
  <si>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</si>
  <si>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</si>
  <si>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</si>
  <si>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</si>
  <si>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</si>
  <si>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</si>
  <si>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</si>
  <si>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</si>
  <si>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</si>
  <si>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</si>
  <si>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</si>
  <si>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</si>
  <si>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</si>
  <si>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</si>
  <si>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</si>
  <si>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</si>
  <si>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</si>
  <si>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</si>
  <si>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</si>
  <si>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</si>
  <si>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</si>
  <si>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</si>
  <si>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</si>
  <si>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</si>
  <si>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</si>
  <si>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</si>
  <si>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</si>
  <si>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</si>
  <si>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</si>
  <si>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</si>
  <si>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</si>
  <si>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</si>
  <si>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</si>
  <si>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</si>
  <si>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</si>
  <si>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</si>
  <si>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</si>
  <si>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</si>
  <si>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</si>
  <si>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</si>
  <si>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</si>
  <si>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</si>
  <si>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</si>
  <si>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</si>
  <si>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</si>
  <si>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</si>
  <si>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</si>
  <si>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</si>
  <si>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</si>
  <si>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</si>
  <si>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</si>
  <si>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</si>
  <si>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</si>
  <si>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</si>
  <si>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</si>
  <si>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</si>
  <si>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</si>
  <si>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</si>
  <si>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</si>
  <si>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</si>
  <si>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</si>
  <si>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</si>
  <si>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</si>
  <si>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</si>
  <si>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</si>
  <si>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</si>
  <si>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</si>
  <si>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</si>
  <si>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</si>
  <si>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</si>
  <si>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</si>
  <si>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</si>
  <si>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</si>
  <si>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</si>
  <si>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</si>
  <si>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</si>
  <si>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</si>
  <si>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</si>
  <si>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</si>
  <si>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</si>
  <si>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</si>
  <si>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</si>
  <si>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</si>
  <si>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</si>
  <si>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</si>
  <si>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</si>
  <si>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</si>
  <si>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</si>
  <si>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</si>
  <si>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</si>
  <si>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</si>
  <si>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</si>
  <si>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</si>
  <si>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</si>
  <si>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</si>
  <si>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</si>
  <si>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</si>
  <si>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</si>
  <si>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</si>
  <si>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</si>
  <si>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</si>
  <si>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</si>
  <si>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</si>
  <si>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</si>
  <si>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</si>
  <si>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</si>
  <si>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</si>
  <si>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</si>
  <si>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</si>
  <si>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</si>
  <si>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</si>
  <si>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</si>
  <si>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</si>
  <si>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</si>
  <si>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</si>
  <si>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</si>
  <si>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</si>
  <si>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</si>
  <si>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</si>
  <si>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</si>
  <si>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</si>
  <si>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</si>
  <si>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</si>
  <si>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</si>
  <si>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</si>
  <si>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</si>
  <si>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</si>
  <si>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</si>
  <si>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</si>
  <si>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</si>
  <si>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</si>
  <si>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</si>
  <si>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</si>
  <si>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</si>
  <si>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</si>
  <si>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</si>
  <si>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</si>
  <si>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</si>
  <si>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</si>
  <si>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</si>
  <si>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</si>
  <si>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</si>
  <si>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</si>
  <si>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</si>
  <si>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</si>
  <si>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</si>
  <si>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</si>
  <si>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</si>
  <si>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</si>
  <si>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</si>
  <si>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</si>
  <si>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</si>
  <si>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</si>
  <si>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</si>
  <si>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</si>
  <si>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</si>
  <si>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</si>
  <si>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</si>
  <si>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</si>
  <si>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</si>
  <si>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</si>
  <si>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</si>
  <si>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</si>
  <si>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</si>
  <si>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</si>
  <si>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</si>
  <si>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</si>
  <si>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</si>
  <si>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</si>
  <si>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</si>
  <si>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</si>
  <si>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</si>
  <si>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</si>
  <si>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</si>
  <si>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</si>
  <si>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</si>
  <si>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</si>
  <si>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</si>
  <si>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</si>
  <si>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</si>
  <si>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</si>
  <si>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</si>
  <si>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</si>
  <si>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</si>
  <si>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</si>
  <si>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</si>
  <si>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</si>
  <si>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</si>
  <si>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</si>
  <si>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</si>
  <si>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</si>
  <si>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</si>
  <si>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</si>
  <si>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</si>
  <si>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</si>
  <si>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</si>
  <si>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</si>
  <si>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</si>
  <si>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</si>
  <si>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</si>
  <si>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</si>
  <si>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</si>
  <si>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</si>
  <si>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</si>
  <si>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</si>
  <si>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</si>
  <si>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</si>
  <si>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</si>
  <si>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</si>
  <si>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</si>
  <si>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</si>
  <si>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</si>
  <si>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</si>
  <si>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</si>
  <si>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</si>
  <si>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</si>
  <si>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</si>
  <si>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</si>
  <si>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</si>
  <si>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</si>
  <si>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</si>
  <si>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</si>
  <si>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</si>
  <si>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</si>
  <si>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</si>
  <si>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</si>
  <si>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</si>
  <si>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</si>
  <si>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</si>
  <si>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</si>
  <si>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</si>
  <si>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</si>
  <si>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</si>
  <si>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</si>
  <si>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</si>
  <si>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</si>
  <si>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</si>
  <si>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</si>
  <si>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</si>
  <si>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</si>
  <si>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</si>
  <si>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</si>
  <si>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</si>
  <si>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</si>
  <si>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</si>
  <si>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</si>
  <si>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</si>
  <si>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</si>
  <si>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</si>
  <si>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</si>
  <si>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</si>
  <si>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</si>
  <si>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</si>
  <si>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</si>
  <si>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</si>
  <si>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</si>
  <si>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</si>
  <si>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</si>
  <si>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</si>
  <si>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</si>
  <si>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</si>
  <si>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</si>
  <si>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</si>
  <si>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</si>
  <si>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</si>
  <si>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</si>
  <si>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</si>
  <si>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</si>
  <si>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</si>
  <si>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</si>
  <si>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</si>
  <si>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</si>
  <si>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</si>
  <si>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</si>
  <si>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</si>
  <si>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</si>
  <si>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</si>
  <si>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</si>
  <si>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</si>
  <si>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</si>
  <si>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</si>
  <si>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</si>
  <si>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</si>
  <si>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</si>
  <si>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</si>
  <si>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</si>
  <si>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</si>
  <si>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</si>
  <si>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</si>
  <si>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</si>
  <si>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</si>
  <si>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</si>
  <si>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</si>
  <si>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</si>
  <si>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</si>
  <si>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</si>
  <si>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</si>
  <si>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</si>
  <si>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</si>
  <si>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</si>
  <si>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</si>
  <si>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</si>
  <si>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</si>
  <si>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</si>
  <si>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</si>
  <si>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</si>
  <si>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</si>
  <si>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</si>
  <si>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</si>
  <si>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</si>
  <si>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</si>
  <si>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</si>
  <si>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</si>
  <si>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</si>
  <si>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</si>
  <si>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</si>
  <si>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</si>
  <si>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</si>
  <si>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</si>
  <si>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</si>
  <si>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</si>
  <si>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</si>
  <si>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</si>
  <si>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</si>
  <si>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</si>
  <si>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</si>
  <si>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</si>
  <si>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</si>
  <si>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</si>
  <si>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</si>
  <si>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</si>
  <si>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</si>
  <si>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</si>
  <si>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</si>
  <si>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</si>
  <si>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</si>
  <si>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</si>
  <si>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</si>
  <si>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</si>
  <si>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</si>
  <si>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</si>
  <si>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</si>
  <si>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</si>
  <si>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</si>
  <si>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</si>
  <si>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</si>
  <si>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</si>
  <si>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</si>
  <si>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</si>
  <si>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</si>
  <si>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</si>
  <si>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</si>
  <si>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</si>
  <si>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</si>
  <si>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</si>
  <si>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</si>
  <si>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</si>
  <si>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</si>
  <si>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</si>
  <si>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</si>
  <si>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</si>
  <si>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</si>
  <si>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</si>
  <si>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</si>
  <si>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</si>
  <si>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</si>
  <si>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</si>
  <si>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</si>
  <si>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</si>
  <si>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</si>
  <si>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</si>
  <si>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</si>
  <si>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</si>
  <si>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</si>
  <si>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</si>
  <si>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</si>
  <si>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</si>
  <si>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</si>
  <si>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</si>
  <si>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</si>
  <si>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</si>
  <si>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</si>
  <si>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</si>
  <si>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</si>
  <si>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</si>
  <si>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</si>
  <si>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</si>
  <si>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</si>
  <si>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</si>
  <si>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</si>
  <si>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</si>
  <si>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</si>
  <si>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</si>
  <si>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</si>
  <si>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</si>
  <si>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</si>
  <si>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</si>
  <si>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</si>
  <si>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</si>
  <si>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</si>
  <si>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</si>
  <si>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</si>
  <si>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</si>
  <si>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</si>
  <si>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</si>
  <si>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</si>
  <si>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</si>
  <si>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</si>
  <si>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</si>
  <si>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</si>
  <si>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</si>
  <si>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</si>
  <si>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</si>
  <si>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</si>
  <si>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</si>
  <si>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</si>
  <si>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</si>
  <si>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</si>
  <si>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</si>
  <si>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</si>
  <si>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</si>
  <si>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</si>
  <si>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</si>
  <si>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</si>
  <si>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</si>
  <si>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</si>
  <si>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</si>
  <si>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</si>
  <si>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</si>
  <si>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</si>
  <si>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</si>
  <si>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</si>
  <si>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</si>
  <si>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</si>
  <si>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</si>
  <si>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</si>
  <si>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</si>
  <si>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</si>
  <si>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</si>
  <si>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</si>
  <si>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</si>
  <si>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</si>
  <si>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</si>
  <si>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</si>
  <si>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</si>
  <si>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</si>
  <si>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</si>
  <si>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</si>
  <si>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</si>
  <si>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</si>
  <si>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</si>
  <si>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</si>
  <si>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</si>
  <si>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</si>
  <si>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</si>
  <si>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</si>
  <si>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</si>
  <si>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</si>
  <si>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</si>
  <si>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</si>
  <si>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</si>
  <si>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</si>
  <si>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</si>
  <si>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</si>
  <si>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</si>
  <si>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</si>
  <si>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</si>
  <si>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</si>
  <si>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</si>
  <si>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</si>
  <si>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</si>
  <si>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</si>
  <si>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</si>
  <si>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</si>
  <si>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</si>
  <si>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</si>
  <si>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</si>
  <si>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</si>
  <si>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</si>
  <si>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</si>
  <si>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</si>
  <si>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</si>
  <si>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</si>
  <si>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</si>
  <si>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</si>
  <si>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</si>
  <si>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</si>
  <si>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</si>
  <si>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</si>
  <si>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</si>
  <si>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</si>
  <si>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</si>
  <si>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</si>
  <si>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</si>
  <si>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</si>
  <si>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</si>
  <si>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</si>
  <si>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</si>
  <si>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</si>
  <si>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</si>
  <si>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</si>
  <si>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</si>
  <si>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</si>
  <si>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</si>
  <si>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</si>
  <si>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</si>
  <si>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</si>
  <si>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</si>
  <si>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</si>
  <si>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</si>
  <si>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</si>
  <si>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</si>
  <si>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</si>
  <si>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</si>
  <si>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</si>
  <si>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</si>
  <si>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</si>
  <si>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</si>
  <si>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</si>
  <si>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</si>
  <si>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</si>
  <si>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</si>
  <si>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</si>
  <si>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</si>
  <si>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</si>
  <si>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</si>
  <si>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</si>
  <si>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</si>
  <si>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</si>
  <si>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</si>
  <si>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</si>
  <si>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</si>
  <si>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</si>
  <si>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</si>
  <si>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</si>
  <si>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</si>
  <si>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</si>
  <si>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</si>
  <si>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</si>
  <si>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</si>
  <si>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</si>
  <si>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</si>
  <si>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</si>
  <si>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</si>
  <si>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</si>
  <si>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</si>
  <si>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</si>
  <si>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</si>
  <si>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</si>
  <si>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</si>
  <si>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</si>
  <si>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</si>
  <si>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</si>
  <si>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</si>
  <si>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</si>
  <si>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</si>
  <si>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</si>
  <si>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</si>
  <si>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</si>
  <si>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</si>
  <si>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</si>
  <si>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</si>
  <si>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</si>
  <si>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</si>
  <si>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</si>
  <si>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</si>
  <si>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</si>
  <si>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</si>
  <si>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</si>
  <si>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</si>
  <si>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</si>
  <si>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</si>
  <si>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</si>
  <si>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</si>
  <si>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</si>
  <si>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</si>
  <si>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</si>
  <si>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</si>
  <si>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</si>
  <si>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</si>
  <si>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</si>
  <si>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</si>
  <si>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</si>
  <si>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</si>
  <si>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</si>
  <si>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</si>
  <si>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</si>
  <si>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</si>
  <si>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</si>
  <si>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</si>
  <si>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</si>
  <si>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</si>
  <si>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</si>
  <si>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</si>
  <si>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</si>
  <si>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</si>
  <si>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</si>
  <si>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</si>
  <si>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</si>
  <si>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</si>
  <si>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</si>
  <si>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</si>
  <si>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</si>
  <si>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</si>
  <si>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</si>
  <si>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</si>
  <si>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</si>
  <si>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</si>
  <si>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</si>
  <si>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</si>
  <si>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</si>
  <si>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</si>
  <si>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</si>
  <si>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</si>
  <si>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</si>
  <si>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</si>
  <si>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</si>
  <si>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</si>
  <si>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</si>
  <si>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</si>
  <si>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</si>
  <si>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</si>
  <si>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</si>
  <si>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</si>
  <si>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</si>
  <si>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</si>
  <si>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</si>
  <si>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</si>
  <si>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</si>
  <si>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</si>
  <si>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</si>
  <si>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</si>
  <si>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</si>
  <si>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</si>
  <si>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</si>
  <si>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</si>
  <si>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</si>
  <si>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</si>
  <si>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</si>
  <si>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</si>
  <si>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</si>
  <si>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</si>
  <si>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</si>
  <si>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</si>
  <si>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</si>
  <si>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</si>
  <si>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</si>
  <si>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</si>
  <si>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</si>
  <si>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</si>
  <si>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</si>
  <si>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</si>
  <si>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</si>
  <si>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</si>
  <si>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</si>
  <si>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</si>
  <si>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</si>
  <si>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</si>
  <si>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</si>
  <si>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</si>
  <si>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</si>
  <si>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</si>
  <si>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</si>
  <si>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</si>
  <si>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</si>
  <si>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</si>
  <si>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</si>
  <si>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</si>
  <si>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</si>
  <si>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</si>
  <si>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</si>
  <si>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</si>
  <si>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</si>
  <si>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</si>
  <si>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</si>
  <si>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</si>
  <si>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</si>
  <si>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</si>
  <si>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</si>
  <si>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</si>
  <si>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</si>
  <si>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</si>
  <si>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</si>
  <si>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</si>
  <si>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</si>
  <si>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</si>
  <si>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</si>
  <si>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</si>
  <si>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</si>
  <si>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</si>
  <si>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</si>
  <si>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</si>
  <si>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</si>
  <si>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</si>
  <si>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</si>
  <si>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</si>
  <si>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</si>
  <si>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</si>
  <si>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</si>
  <si>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</si>
  <si>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</si>
  <si>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</si>
  <si>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</si>
  <si>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</si>
  <si>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</si>
  <si>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</si>
  <si>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</si>
  <si>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</si>
  <si>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</si>
  <si>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</si>
  <si>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</si>
  <si>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</si>
  <si>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</si>
  <si>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</si>
  <si>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</si>
  <si>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</si>
  <si>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</si>
  <si>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</si>
  <si>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</si>
  <si>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</si>
  <si>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</si>
  <si>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</si>
  <si>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</si>
  <si>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</si>
  <si>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</si>
  <si>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</si>
  <si>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</si>
  <si>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</si>
  <si>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</si>
  <si>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</si>
  <si>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</si>
  <si>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</si>
  <si>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</si>
  <si>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</si>
  <si>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</si>
  <si>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</si>
  <si>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</si>
  <si>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</si>
  <si>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</si>
  <si>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</si>
  <si>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</si>
  <si>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</si>
  <si>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</si>
  <si>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</si>
  <si>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</si>
  <si>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</si>
  <si>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</si>
  <si>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</si>
  <si>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</si>
  <si>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</si>
  <si>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</si>
  <si>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</si>
  <si>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</si>
  <si>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</si>
  <si>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</si>
  <si>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</si>
  <si>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</si>
  <si>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</si>
  <si>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</si>
  <si>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</si>
  <si>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</si>
  <si>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</si>
  <si>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</si>
  <si>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</si>
  <si>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</si>
  <si>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</si>
  <si>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</si>
  <si>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</si>
  <si>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</si>
  <si>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</si>
  <si>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</si>
  <si>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</si>
  <si>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</si>
  <si>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</si>
  <si>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</si>
  <si>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</si>
  <si>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</si>
  <si>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</si>
  <si>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</si>
  <si>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</si>
  <si>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</si>
  <si>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</si>
  <si>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</si>
  <si>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</si>
  <si>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</si>
  <si>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</si>
  <si>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</si>
  <si>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</si>
  <si>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</si>
  <si>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</si>
  <si>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</si>
  <si>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</si>
  <si>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</si>
  <si>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</si>
  <si>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</si>
  <si>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</si>
  <si>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</si>
  <si>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</si>
  <si>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</si>
  <si>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</si>
  <si>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</si>
  <si>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</si>
  <si>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</si>
  <si>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</si>
  <si>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</si>
  <si>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</si>
  <si>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</si>
  <si>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</si>
  <si>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</si>
  <si>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</si>
  <si>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</si>
  <si>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</si>
  <si>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</si>
  <si>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</si>
  <si>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</si>
  <si>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</si>
  <si>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</si>
  <si>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</si>
  <si>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</si>
  <si>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</si>
  <si>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</si>
  <si>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</si>
  <si>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</si>
  <si>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</si>
  <si>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</si>
  <si>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</si>
  <si>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</si>
  <si>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</si>
  <si>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</si>
  <si>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</si>
  <si>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</si>
  <si>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</si>
  <si>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</si>
  <si>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</si>
  <si>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</si>
  <si>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</si>
  <si>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</si>
  <si>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</si>
  <si>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</si>
  <si>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</si>
  <si>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</si>
  <si>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</si>
  <si>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</si>
  <si>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</si>
  <si>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</si>
  <si>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</si>
  <si>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</si>
  <si>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</si>
  <si>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</si>
  <si>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</si>
  <si>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</si>
  <si>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</si>
  <si>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</si>
  <si>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</si>
  <si>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</si>
  <si>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</si>
  <si>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</si>
  <si>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</si>
  <si>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</si>
  <si>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</si>
  <si>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</si>
  <si>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</si>
  <si>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</si>
  <si>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</si>
  <si>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</si>
  <si>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</si>
  <si>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</si>
  <si>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</si>
  <si>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</si>
  <si>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</si>
  <si>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</si>
  <si>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</si>
  <si>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</si>
  <si>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</si>
  <si>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</si>
  <si>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</si>
  <si>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</si>
  <si>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</si>
  <si>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</si>
  <si>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</si>
  <si>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</si>
  <si>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</si>
  <si>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</si>
  <si>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</si>
  <si>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</si>
  <si>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</si>
  <si>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</si>
  <si>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</si>
  <si>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</si>
  <si>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</si>
  <si>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</si>
  <si>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</si>
  <si>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</si>
  <si>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</si>
  <si>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</si>
  <si>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</si>
  <si>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</si>
  <si>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</si>
  <si>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</si>
  <si>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</si>
  <si>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</si>
  <si>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</si>
  <si>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</si>
  <si>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</si>
  <si>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</si>
  <si>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</si>
  <si>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</si>
  <si>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</si>
  <si>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</si>
  <si>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</si>
  <si>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</si>
  <si>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</si>
  <si>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</si>
  <si>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</si>
  <si>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</si>
  <si>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</si>
  <si>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</si>
  <si>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</si>
  <si>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</si>
  <si>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</si>
  <si>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</si>
  <si>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</si>
  <si>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</si>
  <si>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</si>
  <si>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</si>
  <si>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</si>
  <si>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</si>
  <si>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</si>
  <si>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</si>
  <si>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</si>
  <si>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</si>
  <si>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</si>
  <si>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</si>
  <si>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</si>
  <si>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</si>
  <si>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</si>
  <si>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</si>
  <si>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</si>
  <si>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</si>
  <si>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</si>
  <si>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</si>
  <si>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</si>
  <si>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</si>
  <si>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</si>
  <si>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</si>
  <si>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</si>
  <si>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</si>
  <si>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</si>
  <si>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</si>
  <si>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</si>
  <si>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</si>
  <si>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</si>
  <si>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</si>
  <si>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</si>
  <si>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</si>
  <si>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</si>
  <si>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</si>
  <si>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</si>
  <si>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</si>
  <si>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</si>
  <si>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</si>
  <si>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</si>
  <si>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</si>
  <si>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</si>
  <si>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</si>
  <si>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</si>
  <si>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</si>
  <si>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</si>
  <si>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</si>
  <si>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</si>
  <si>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</si>
  <si>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</si>
  <si>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</si>
  <si>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</si>
  <si>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</si>
  <si>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</si>
  <si>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</si>
  <si>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</si>
  <si>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</si>
  <si>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</si>
  <si>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</si>
  <si>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</si>
  <si>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</si>
  <si>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</si>
  <si>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</si>
  <si>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</si>
  <si>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</si>
  <si>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</si>
  <si>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</si>
  <si>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</si>
  <si>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</si>
  <si>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</si>
  <si>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</si>
  <si>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</si>
  <si>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</si>
  <si>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</si>
  <si>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</si>
  <si>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</si>
  <si>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</si>
  <si>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</si>
  <si>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</si>
  <si>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</si>
  <si>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</si>
  <si>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</si>
  <si>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</si>
  <si>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</si>
  <si>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</si>
  <si>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</si>
  <si>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</si>
  <si>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</si>
  <si>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</si>
  <si>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</si>
  <si>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</si>
  <si>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</si>
  <si>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</si>
  <si>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</si>
  <si>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</si>
  <si>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</si>
  <si>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</si>
  <si>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</si>
  <si>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</si>
  <si>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</si>
  <si>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</si>
  <si>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</si>
  <si>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</si>
  <si>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</si>
  <si>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</si>
  <si>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</si>
  <si>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</si>
  <si>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</si>
  <si>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</si>
  <si>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</si>
  <si>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</si>
  <si>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</si>
  <si>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</si>
  <si>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</si>
  <si>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</si>
  <si>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</si>
  <si>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</si>
  <si>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</si>
  <si>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</si>
  <si>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</si>
  <si>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</si>
  <si>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</si>
  <si>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</si>
  <si>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</si>
  <si>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</si>
  <si>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</si>
  <si>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</si>
  <si>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</si>
  <si>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</si>
  <si>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</si>
  <si>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</si>
  <si>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</si>
  <si>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</si>
  <si>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</si>
  <si>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</si>
  <si>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</si>
  <si>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</si>
  <si>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</si>
  <si>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</si>
  <si>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</si>
  <si>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</si>
  <si>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</si>
  <si>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</si>
  <si>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</si>
  <si>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</si>
  <si>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</si>
  <si>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</si>
  <si>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</si>
  <si>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</si>
  <si>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</si>
  <si>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</si>
  <si>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</si>
  <si>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</si>
  <si>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</si>
  <si>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</si>
  <si>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</si>
  <si>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</si>
  <si>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</si>
  <si>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</si>
  <si>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</si>
  <si>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</si>
  <si>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</si>
  <si>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</si>
  <si>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</si>
  <si>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</si>
  <si>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</si>
  <si>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</si>
  <si>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</si>
  <si>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</si>
  <si>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</si>
  <si>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</si>
  <si>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</si>
  <si>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</si>
  <si>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</si>
  <si>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</si>
  <si>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</si>
  <si>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</si>
  <si>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</si>
  <si>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</si>
  <si>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</si>
  <si>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</si>
  <si>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</si>
  <si>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</si>
  <si>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</si>
  <si>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</si>
  <si>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</si>
  <si>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</si>
  <si>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</si>
  <si>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</si>
  <si>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</si>
  <si>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</si>
  <si>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</si>
  <si>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</si>
  <si>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</si>
  <si>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</si>
  <si>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</si>
  <si>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</si>
  <si>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</si>
  <si>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</si>
  <si>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</si>
  <si>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</si>
  <si>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</si>
  <si>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</si>
  <si>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</si>
  <si>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</si>
  <si>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</si>
  <si>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</si>
  <si>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</si>
  <si>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</si>
  <si>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</si>
  <si>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</si>
  <si>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</si>
  <si>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</si>
  <si>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</si>
  <si>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</si>
  <si>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</si>
  <si>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</si>
  <si>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</si>
  <si>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</si>
  <si>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</si>
  <si>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</si>
  <si>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</si>
  <si>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</si>
  <si>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</si>
  <si>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</si>
  <si>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</si>
  <si>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</si>
  <si>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</si>
  <si>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</si>
  <si>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</si>
  <si>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</si>
  <si>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</si>
  <si>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</si>
  <si>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</si>
  <si>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</si>
  <si>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</si>
  <si>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</si>
  <si>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</si>
  <si>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</si>
  <si>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</si>
  <si>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</si>
  <si>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</si>
  <si>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</si>
  <si>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</si>
  <si>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</si>
  <si>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</si>
  <si>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</si>
  <si>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</si>
  <si>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</si>
  <si>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</si>
  <si>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</si>
  <si>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</si>
  <si>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</si>
  <si>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</si>
  <si>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</si>
  <si>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</si>
  <si>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</si>
  <si>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</si>
  <si>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</si>
  <si>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</si>
  <si>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</si>
  <si>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</si>
  <si>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</si>
  <si>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</si>
  <si>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</si>
  <si>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</si>
  <si>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</si>
  <si>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</si>
  <si>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</si>
  <si>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</si>
  <si>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</si>
  <si>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</si>
  <si>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</si>
  <si>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</si>
  <si>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</si>
  <si>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</si>
  <si>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</si>
  <si>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</si>
  <si>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</si>
  <si>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</si>
  <si>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</si>
  <si>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</si>
  <si>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</si>
  <si>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</si>
  <si>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</si>
  <si>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</si>
  <si>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</si>
  <si>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</si>
  <si>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</si>
  <si>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</si>
  <si>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</si>
  <si>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</si>
  <si>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</si>
  <si>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</si>
  <si>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</si>
  <si>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</si>
  <si>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</si>
  <si>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</si>
  <si>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</si>
  <si>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</si>
  <si>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</si>
  <si>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</si>
  <si>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</si>
  <si>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</si>
  <si>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</si>
  <si>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</si>
  <si>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</si>
  <si>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</si>
  <si>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</si>
  <si>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</si>
  <si>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</si>
  <si>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</si>
  <si>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</si>
  <si>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</si>
  <si>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</si>
  <si>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</si>
  <si>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</si>
  <si>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</si>
  <si>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</si>
  <si>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</si>
  <si>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</si>
  <si>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</si>
  <si>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</si>
  <si>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</si>
  <si>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</si>
  <si>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</si>
  <si>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</si>
  <si>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</si>
  <si>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</si>
  <si>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</si>
  <si>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</si>
  <si>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</si>
  <si>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</si>
  <si>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</si>
  <si>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</si>
  <si>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</si>
  <si>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</si>
  <si>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</si>
  <si>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</si>
  <si>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</si>
  <si>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</si>
  <si>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</si>
  <si>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</si>
  <si>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</si>
  <si>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</si>
  <si>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</si>
  <si>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</si>
  <si>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</si>
  <si>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</si>
  <si>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</si>
  <si>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</si>
  <si>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</si>
  <si>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</si>
  <si>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</si>
  <si>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</si>
  <si>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</si>
  <si>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</si>
  <si>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</si>
  <si>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</si>
  <si>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</si>
  <si>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</si>
  <si>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</si>
  <si>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</si>
  <si>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</si>
  <si>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</si>
  <si>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</si>
  <si>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</si>
  <si>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</si>
  <si>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</si>
  <si>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</si>
  <si>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</si>
  <si>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</si>
  <si>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</si>
  <si>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</si>
  <si>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</si>
  <si>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</si>
  <si>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</si>
  <si>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</si>
  <si>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</si>
  <si>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</si>
  <si>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</si>
  <si>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</si>
  <si>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</si>
  <si>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</si>
  <si>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</si>
  <si>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</si>
  <si>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</si>
  <si>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</si>
  <si>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</si>
  <si>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</si>
  <si>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</si>
  <si>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</si>
  <si>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</si>
  <si>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</si>
  <si>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</si>
  <si>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</si>
  <si>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</si>
  <si>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</si>
  <si>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</si>
  <si>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</si>
  <si>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</si>
  <si>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</si>
  <si>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</si>
  <si>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</si>
  <si>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</si>
  <si>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</si>
  <si>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</si>
  <si>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</si>
  <si>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</si>
  <si>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</si>
  <si>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</si>
  <si>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</si>
  <si>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</si>
  <si>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</si>
  <si>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</si>
  <si>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</si>
  <si>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</si>
  <si>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</si>
  <si>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</si>
  <si>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</si>
  <si>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</si>
  <si>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</si>
  <si>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</si>
  <si>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</si>
  <si>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</si>
  <si>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</si>
  <si>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</si>
  <si>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</si>
  <si>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</si>
  <si>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</si>
  <si>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</si>
  <si>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</si>
  <si>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</si>
  <si>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</si>
  <si>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</si>
  <si>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</si>
  <si>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</si>
  <si>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</si>
  <si>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</si>
  <si>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</si>
  <si>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</si>
  <si>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</si>
  <si>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</si>
  <si>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</si>
  <si>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</si>
  <si>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</si>
  <si>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</si>
  <si>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</si>
  <si>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</si>
  <si>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</si>
  <si>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</si>
  <si>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</si>
  <si>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</si>
  <si>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</si>
  <si>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</si>
  <si>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</si>
  <si>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</si>
  <si>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</si>
  <si>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</si>
  <si>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</si>
  <si>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</si>
  <si>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</si>
  <si>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</si>
  <si>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</si>
  <si>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</si>
  <si>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</si>
  <si>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</si>
  <si>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</si>
  <si>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</si>
  <si>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</si>
  <si>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</si>
  <si>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</si>
  <si>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</si>
  <si>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</si>
  <si>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</si>
  <si>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</si>
  <si>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</si>
  <si>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</si>
  <si>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</si>
  <si>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</si>
  <si>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</si>
  <si>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</si>
  <si>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</si>
  <si>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</si>
  <si>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</si>
  <si>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</si>
  <si>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</si>
  <si>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</si>
  <si>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</si>
  <si>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</si>
  <si>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</si>
  <si>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</si>
  <si>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</si>
  <si>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</si>
  <si>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</si>
  <si>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</si>
  <si>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</si>
  <si>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</si>
  <si>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</si>
  <si>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</si>
  <si>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</si>
  <si>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</si>
  <si>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</si>
  <si>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</si>
  <si>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</si>
  <si>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</si>
  <si>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</si>
  <si>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</si>
  <si>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</si>
  <si>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</si>
  <si>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</si>
  <si>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</si>
  <si>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</si>
  <si>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</si>
  <si>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</si>
  <si>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</si>
  <si>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</si>
  <si>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</si>
  <si>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</si>
  <si>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</si>
  <si>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</si>
  <si>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</si>
  <si>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</si>
  <si>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</si>
  <si>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</si>
  <si>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</si>
  <si>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</si>
  <si>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</si>
  <si>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</si>
  <si>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</si>
  <si>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</si>
  <si>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</si>
  <si>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</si>
  <si>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</si>
  <si>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</si>
  <si>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</si>
  <si>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</si>
  <si>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</si>
  <si>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</si>
  <si>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</si>
  <si>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</si>
  <si>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</si>
  <si>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</si>
  <si>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</si>
  <si>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</si>
  <si>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</si>
  <si>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</si>
  <si>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</si>
  <si>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</si>
  <si>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</si>
  <si>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</si>
  <si>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</si>
  <si>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</si>
  <si>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</si>
  <si>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</si>
  <si>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</si>
  <si>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</si>
  <si>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</si>
  <si>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</si>
  <si>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</si>
  <si>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</si>
  <si>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</si>
  <si>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</si>
  <si>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</si>
  <si>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</si>
  <si>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</si>
  <si>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</si>
  <si>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</si>
  <si>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</si>
  <si>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</si>
  <si>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</si>
  <si>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</si>
  <si>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</si>
  <si>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</si>
  <si>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</si>
  <si>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</si>
  <si>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</si>
  <si>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</si>
  <si>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</si>
  <si>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</si>
  <si>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</si>
  <si>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</si>
  <si>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</si>
  <si>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</si>
  <si>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</si>
  <si>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</si>
  <si>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</si>
  <si>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</si>
  <si>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</si>
  <si>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</si>
  <si>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</si>
  <si>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</si>
  <si>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</si>
  <si>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</si>
  <si>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</si>
  <si>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</si>
  <si>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</si>
  <si>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</si>
  <si>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</si>
  <si>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</si>
  <si>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</si>
  <si>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</si>
  <si>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</si>
  <si>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</si>
  <si>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</si>
  <si>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</si>
  <si>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</si>
  <si>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</si>
  <si>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</si>
  <si>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</si>
  <si>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</si>
  <si>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</si>
  <si>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</si>
  <si>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</si>
  <si>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</si>
  <si>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</si>
  <si>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</si>
  <si>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</si>
  <si>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</si>
  <si>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</si>
  <si>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</si>
  <si>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</si>
  <si>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</si>
  <si>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</si>
  <si>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</si>
  <si>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</si>
  <si>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</si>
  <si>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</si>
  <si>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</si>
  <si>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</si>
  <si>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</si>
  <si>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</si>
  <si>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</si>
  <si>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</si>
  <si>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</si>
  <si>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</si>
  <si>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</si>
  <si>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</si>
  <si>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</si>
  <si>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</si>
  <si>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</si>
  <si>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</si>
  <si>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</si>
  <si>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</si>
  <si>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</si>
  <si>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</si>
  <si>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</si>
  <si>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</si>
  <si>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</si>
  <si>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</si>
  <si>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</si>
  <si>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</si>
  <si>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</si>
  <si>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</si>
  <si>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</si>
  <si>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</si>
  <si>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</si>
  <si>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</si>
  <si>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</si>
  <si>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</si>
  <si>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</si>
  <si>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</si>
  <si>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</si>
  <si>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</si>
  <si>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</si>
  <si>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</si>
  <si>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</si>
  <si>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</si>
  <si>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</si>
  <si>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</si>
  <si>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</si>
  <si>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</si>
  <si>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</si>
  <si>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</si>
  <si>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</si>
  <si>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</si>
  <si>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</si>
  <si>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</si>
  <si>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</si>
  <si>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</si>
  <si>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</si>
  <si>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</si>
  <si>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</si>
  <si>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</si>
  <si>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</si>
  <si>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</si>
  <si>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</si>
  <si>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</si>
  <si>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</si>
  <si>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</si>
  <si>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</si>
  <si>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</si>
  <si>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</si>
  <si>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</si>
  <si>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</si>
  <si>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</si>
  <si>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</si>
  <si>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</si>
  <si>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</si>
  <si>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</si>
  <si>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</si>
  <si>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</si>
  <si>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</si>
  <si>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</si>
  <si>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</si>
  <si>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</si>
  <si>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</si>
  <si>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</si>
  <si>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</si>
  <si>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</si>
  <si>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</si>
  <si>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</si>
  <si>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</si>
  <si>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</si>
  <si>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</si>
  <si>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</si>
  <si>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</si>
  <si>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</si>
  <si>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</si>
  <si>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</si>
  <si>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</si>
  <si>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</si>
  <si>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</si>
  <si>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</si>
  <si>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</si>
  <si>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</si>
  <si>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</si>
  <si>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</si>
  <si>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</si>
  <si>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</si>
  <si>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</si>
  <si>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</si>
  <si>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</si>
  <si>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</si>
  <si>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</si>
  <si>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</si>
  <si>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</si>
  <si>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</si>
  <si>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</si>
  <si>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</si>
  <si>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</si>
  <si>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</si>
  <si>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</si>
  <si>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</si>
  <si>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</si>
  <si>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</si>
  <si>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</si>
  <si>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</si>
  <si>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</si>
  <si>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</si>
  <si>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</si>
  <si>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</si>
  <si>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</si>
  <si>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</si>
  <si>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</si>
  <si>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</si>
  <si>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</si>
  <si>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</si>
  <si>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</si>
  <si>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</si>
  <si>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</si>
  <si>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</si>
  <si>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</si>
  <si>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</si>
  <si>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</si>
  <si>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</si>
  <si>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</si>
  <si>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</si>
  <si>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</si>
  <si>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</si>
  <si>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</si>
  <si>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</si>
  <si>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</si>
  <si>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</si>
  <si>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</si>
  <si>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</si>
  <si>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</si>
  <si>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</si>
  <si>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</si>
  <si>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</si>
  <si>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</si>
  <si>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</si>
  <si>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</si>
  <si>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</si>
  <si>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</si>
  <si>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</si>
  <si>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</si>
  <si>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</si>
  <si>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</si>
  <si>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</si>
  <si>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</si>
  <si>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</si>
  <si>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</si>
  <si>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</si>
  <si>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</si>
  <si>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</si>
  <si>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</si>
  <si>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</si>
  <si>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</si>
  <si>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</si>
  <si>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</si>
  <si>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</si>
  <si>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</si>
  <si>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</si>
  <si>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</si>
  <si>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</si>
  <si>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</si>
  <si>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</si>
  <si>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</si>
  <si>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</si>
  <si>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</si>
  <si>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</si>
  <si>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</si>
  <si>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</si>
  <si>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</si>
  <si>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</si>
  <si>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</si>
  <si>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</si>
  <si>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</si>
  <si>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</si>
  <si>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</si>
  <si>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</si>
  <si>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</si>
  <si>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</si>
  <si>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</si>
  <si>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</si>
  <si>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</si>
  <si>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</si>
  <si>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</si>
  <si>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</si>
  <si>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</si>
  <si>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</si>
  <si>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</si>
  <si>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</si>
  <si>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</si>
  <si>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</si>
  <si>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</si>
  <si>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</si>
  <si>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</si>
  <si>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</si>
  <si>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</si>
  <si>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</si>
  <si>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</si>
  <si>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</si>
  <si>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</si>
  <si>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</si>
  <si>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</si>
  <si>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</si>
  <si>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</si>
  <si>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</si>
  <si>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</si>
  <si>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</si>
  <si>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</si>
  <si>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</si>
  <si>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</si>
  <si>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</si>
  <si>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</si>
  <si>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</si>
  <si>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</si>
  <si>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</si>
  <si>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</si>
  <si>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</si>
  <si>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</si>
  <si>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</si>
  <si>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</si>
  <si>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</si>
  <si>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</si>
  <si>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</si>
  <si>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</si>
  <si>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</si>
  <si>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</si>
  <si>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</si>
  <si>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</si>
  <si>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</si>
  <si>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</si>
  <si>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</si>
  <si>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</si>
  <si>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</si>
  <si>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</si>
  <si>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</si>
  <si>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</si>
  <si>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</si>
  <si>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</si>
  <si>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</si>
  <si>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</si>
  <si>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</si>
  <si>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</si>
  <si>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</si>
  <si>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</si>
  <si>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</si>
  <si>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</si>
  <si>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</si>
  <si>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</si>
  <si>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</si>
  <si>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</si>
  <si>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</si>
  <si>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</si>
  <si>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</si>
  <si>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</si>
  <si>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</si>
  <si>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</si>
  <si>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</si>
  <si>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</si>
  <si>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</si>
  <si>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</si>
  <si>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</si>
  <si>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</si>
  <si>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</si>
  <si>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</si>
  <si>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</si>
  <si>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</si>
  <si>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</si>
  <si>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</si>
  <si>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</si>
  <si>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</si>
  <si>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</si>
  <si>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</si>
  <si>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</si>
  <si>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</si>
  <si>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</si>
  <si>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</si>
  <si>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</si>
  <si>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</si>
  <si>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</si>
  <si>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</si>
  <si>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</si>
  <si>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</si>
  <si>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</si>
  <si>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</si>
  <si>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</si>
  <si>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</si>
  <si>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</si>
  <si>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</si>
  <si>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</si>
  <si>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</si>
  <si>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</si>
  <si>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</si>
  <si>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</si>
  <si>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</si>
  <si>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</si>
  <si>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</si>
  <si>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</si>
  <si>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</si>
  <si>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</si>
  <si>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</si>
  <si>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</si>
  <si>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</si>
  <si>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</si>
  <si>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</si>
  <si>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</si>
  <si>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</si>
  <si>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</si>
  <si>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</si>
  <si>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</si>
  <si>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</si>
  <si>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</si>
  <si>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</si>
  <si>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</si>
  <si>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</si>
  <si>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</si>
  <si>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</si>
  <si>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</si>
  <si>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</si>
  <si>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</si>
  <si>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</si>
  <si>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</si>
  <si>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</si>
  <si>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</si>
  <si>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</si>
  <si>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</si>
  <si>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</si>
  <si>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</si>
  <si>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</si>
  <si>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</si>
  <si>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</si>
  <si>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</si>
  <si>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</si>
  <si>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</si>
  <si>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</si>
  <si>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</si>
  <si>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</si>
  <si>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</si>
  <si>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</si>
  <si>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</si>
  <si>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</si>
  <si>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</si>
  <si>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</si>
  <si>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</si>
  <si>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</si>
  <si>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</si>
  <si>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</si>
  <si>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</si>
  <si>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</si>
  <si>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</si>
  <si>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</si>
  <si>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</si>
  <si>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</si>
  <si>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</si>
  <si>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</si>
  <si>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</si>
  <si>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</si>
  <si>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</si>
  <si>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</si>
  <si>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</si>
  <si>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</si>
  <si>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</si>
  <si>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</si>
  <si>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</si>
  <si>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</si>
  <si>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</si>
  <si>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</si>
  <si>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</si>
  <si>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</si>
  <si>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</si>
  <si>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</si>
  <si>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</si>
  <si>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</si>
  <si>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</si>
  <si>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</si>
  <si>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</si>
  <si>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</si>
  <si>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</si>
  <si>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</si>
  <si>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</si>
  <si>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</si>
  <si>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</si>
  <si>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</si>
  <si>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</si>
  <si>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</si>
  <si>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</si>
  <si>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</si>
  <si>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</si>
  <si>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</si>
  <si>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</si>
  <si>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</si>
  <si>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</si>
  <si>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</si>
  <si>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</si>
  <si>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</si>
  <si>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</si>
  <si>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</si>
  <si>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</si>
  <si>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</si>
  <si>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</si>
  <si>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</si>
  <si>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</si>
  <si>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</si>
  <si>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</si>
  <si>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</si>
  <si>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</si>
  <si>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</si>
  <si>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</si>
  <si>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</si>
  <si>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</si>
  <si>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</si>
  <si>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</si>
  <si>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</si>
  <si>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</si>
  <si>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</si>
  <si>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</si>
  <si>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</si>
  <si>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</si>
  <si>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</si>
  <si>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</si>
  <si>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</si>
  <si>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</si>
  <si>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</si>
  <si>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</si>
  <si>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</si>
  <si>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</si>
  <si>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</si>
  <si>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</si>
  <si>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</si>
  <si>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</si>
  <si>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</si>
  <si>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</si>
  <si>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</si>
  <si>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</si>
  <si>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</si>
  <si>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</si>
  <si>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</si>
  <si>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</si>
  <si>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</si>
  <si>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</si>
  <si>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</si>
  <si>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</si>
  <si>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</si>
  <si>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</si>
  <si>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</si>
  <si>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</si>
  <si>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</si>
  <si>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</si>
  <si>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</si>
  <si>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</si>
  <si>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</si>
  <si>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</si>
  <si>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</si>
  <si>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</si>
  <si>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</si>
  <si>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</si>
  <si>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</si>
  <si>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</si>
  <si>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</si>
  <si>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</si>
  <si>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</si>
  <si>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</si>
  <si>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</si>
  <si>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</si>
  <si>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</si>
  <si>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</si>
  <si>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</si>
  <si>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</si>
  <si>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</si>
  <si>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</si>
  <si>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</si>
  <si>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</si>
  <si>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</si>
  <si>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</si>
  <si>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</si>
  <si>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</si>
  <si>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</si>
  <si>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</si>
  <si>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</si>
  <si>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</si>
  <si>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</si>
  <si>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</si>
  <si>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</si>
  <si>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</si>
  <si>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</si>
  <si>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</si>
  <si>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</si>
  <si>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</si>
  <si>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</si>
  <si>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</si>
  <si>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</si>
  <si>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</si>
  <si>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</si>
  <si>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</si>
  <si>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</si>
  <si>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</si>
  <si>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</si>
  <si>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</si>
  <si>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</si>
  <si>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</si>
  <si>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</si>
  <si>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</si>
  <si>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</si>
  <si>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</si>
  <si>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</si>
  <si>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</si>
  <si>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</si>
  <si>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</si>
  <si>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</si>
  <si>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</si>
  <si>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</si>
  <si>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</si>
  <si>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</si>
  <si>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</si>
  <si>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</si>
  <si>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</si>
  <si>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</si>
  <si>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</si>
  <si>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</si>
  <si>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</si>
  <si>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</si>
  <si>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</si>
  <si>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</si>
  <si>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</si>
  <si>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</si>
  <si>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</si>
  <si>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</si>
  <si>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</si>
  <si>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</si>
  <si>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</si>
  <si>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</si>
  <si>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</si>
  <si>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</si>
  <si>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</si>
  <si>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</si>
  <si>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</si>
  <si>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</si>
  <si>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</si>
  <si>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</si>
  <si>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</si>
  <si>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</si>
  <si>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</si>
  <si>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</si>
  <si>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</si>
  <si>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</si>
  <si>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</si>
  <si>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</si>
  <si>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</si>
  <si>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</si>
  <si>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</si>
  <si>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</si>
  <si>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</si>
  <si>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</si>
  <si>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</si>
  <si>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</si>
  <si>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</si>
  <si>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</si>
  <si>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</si>
  <si>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</si>
  <si>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</si>
  <si>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</si>
  <si>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</si>
  <si>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</si>
  <si>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</si>
  <si>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</si>
  <si>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</si>
  <si>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</si>
  <si>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</si>
  <si>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</si>
  <si>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</si>
  <si>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</si>
  <si>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</si>
  <si>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</si>
  <si>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</si>
  <si>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</si>
  <si>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</si>
  <si>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</si>
  <si>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</si>
  <si>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</si>
  <si>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</si>
  <si>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</si>
  <si>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</si>
  <si>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</si>
  <si>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</si>
  <si>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</si>
  <si>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</si>
  <si>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</si>
  <si>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</si>
  <si>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</si>
  <si>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</si>
  <si>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</si>
  <si>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</si>
  <si>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</si>
  <si>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</si>
  <si>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</si>
  <si>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</si>
  <si>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</si>
  <si>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</si>
  <si>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</si>
  <si>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</si>
  <si>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</si>
  <si>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</si>
  <si>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</si>
  <si>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</si>
  <si>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</si>
  <si>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</si>
  <si>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</si>
  <si>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</si>
  <si>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</si>
  <si>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</si>
  <si>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</si>
  <si>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</si>
  <si>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</si>
  <si>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</si>
  <si>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</si>
  <si>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</si>
  <si>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</si>
  <si>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</si>
  <si>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</si>
  <si>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</si>
  <si>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</si>
  <si>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</si>
  <si>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</si>
  <si>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</si>
  <si>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</si>
  <si>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</si>
  <si>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</si>
  <si>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</si>
  <si>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</si>
  <si>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</si>
  <si>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</si>
  <si>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</si>
  <si>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</si>
  <si>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</si>
  <si>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</si>
  <si>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</si>
  <si>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</si>
  <si>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</si>
  <si>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</si>
  <si>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</si>
  <si>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</si>
  <si>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</si>
  <si>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</si>
  <si>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</si>
  <si>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</si>
  <si>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</si>
  <si>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</si>
  <si>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</si>
  <si>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</si>
  <si>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</si>
  <si>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</si>
  <si>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</si>
  <si>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</si>
  <si>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</si>
  <si>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</si>
  <si>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</si>
  <si>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</si>
  <si>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</si>
  <si>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</si>
  <si>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</si>
  <si>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</si>
  <si>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</si>
  <si>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</si>
  <si>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</si>
  <si>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</si>
  <si>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</si>
  <si>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</si>
  <si>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</si>
  <si>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</si>
  <si>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</si>
  <si>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</si>
  <si>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</si>
  <si>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</si>
  <si>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</si>
  <si>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</si>
  <si>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</si>
  <si>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</si>
  <si>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</si>
  <si>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</si>
  <si>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</si>
  <si>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</si>
  <si>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</si>
  <si>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</si>
  <si>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</si>
  <si>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</si>
  <si>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</si>
  <si>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</si>
  <si>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</si>
  <si>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</si>
  <si>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</si>
  <si>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</si>
  <si>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</si>
  <si>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</si>
  <si>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</si>
  <si>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</si>
  <si>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</si>
  <si>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</si>
  <si>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</si>
  <si>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</si>
  <si>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</si>
  <si>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</si>
  <si>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</si>
  <si>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</si>
  <si>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</si>
  <si>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</si>
  <si>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</si>
  <si>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</si>
  <si>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</si>
  <si>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</si>
  <si>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</si>
  <si>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</si>
  <si>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</si>
  <si>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</si>
  <si>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</si>
  <si>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</si>
  <si>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</si>
  <si>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</si>
  <si>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</si>
  <si>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</si>
  <si>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</si>
  <si>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</si>
  <si>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</si>
  <si>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</si>
  <si>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</si>
  <si>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</si>
  <si>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</si>
  <si>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</si>
  <si>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</si>
  <si>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</si>
  <si>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</si>
  <si>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</si>
  <si>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</si>
  <si>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</si>
  <si>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</si>
  <si>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</si>
  <si>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</si>
  <si>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</si>
  <si>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</si>
  <si>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</si>
  <si>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</si>
  <si>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</si>
  <si>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</si>
  <si>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</si>
  <si>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</si>
  <si>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</si>
  <si>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</si>
  <si>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</si>
  <si>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</si>
  <si>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</si>
  <si>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</si>
  <si>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</si>
  <si>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</si>
  <si>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</si>
  <si>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</si>
  <si>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</si>
  <si>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</si>
  <si>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</si>
  <si>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</si>
  <si>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</si>
  <si>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</si>
  <si>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</si>
  <si>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</si>
  <si>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</si>
  <si>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</si>
  <si>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</si>
  <si>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</si>
  <si>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</si>
  <si>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</si>
  <si>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</si>
  <si>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</si>
  <si>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</si>
  <si>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</si>
  <si>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</si>
  <si>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</si>
  <si>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</si>
  <si>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</si>
  <si>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</si>
  <si>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</si>
  <si>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</si>
  <si>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</si>
  <si>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</si>
  <si>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</si>
  <si>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</si>
  <si>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</si>
  <si>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</si>
  <si>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</si>
  <si>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</si>
  <si>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</si>
  <si>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</si>
  <si>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</si>
  <si>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</si>
  <si>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</si>
  <si>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</si>
  <si>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</si>
  <si>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</si>
  <si>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</si>
  <si>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</si>
  <si>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</si>
  <si>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</si>
  <si>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</si>
  <si>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</si>
  <si>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</si>
  <si>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</si>
  <si>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</si>
  <si>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</si>
  <si>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</si>
  <si>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</si>
  <si>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</si>
  <si>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</si>
  <si>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</si>
  <si>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</si>
  <si>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</si>
  <si>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</si>
  <si>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</si>
  <si>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</si>
  <si>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</si>
  <si>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</si>
  <si>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</si>
  <si>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</si>
  <si>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</si>
  <si>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</si>
  <si>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</si>
  <si>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</si>
  <si>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</si>
  <si>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</si>
  <si>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</si>
  <si>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</si>
  <si>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</si>
  <si>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</si>
  <si>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</si>
  <si>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</si>
  <si>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</si>
  <si>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</si>
  <si>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</si>
  <si>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</si>
  <si>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</si>
  <si>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</si>
  <si>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</si>
  <si>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</si>
  <si>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</si>
  <si>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</si>
  <si>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</si>
  <si>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</si>
  <si>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</si>
  <si>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</si>
  <si>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</si>
  <si>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</si>
  <si>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</si>
  <si>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</si>
  <si>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</si>
  <si>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</si>
  <si>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</si>
  <si>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</si>
  <si>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</si>
  <si>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</si>
  <si>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</si>
  <si>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</si>
  <si>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</si>
  <si>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</si>
  <si>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</si>
  <si>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</si>
  <si>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</si>
  <si>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</si>
  <si>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</si>
  <si>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</si>
  <si>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</si>
  <si>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</si>
  <si>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</si>
  <si>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</si>
  <si>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</si>
  <si>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</si>
  <si>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</si>
  <si>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</si>
  <si>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</si>
  <si>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</si>
  <si>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</si>
  <si>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</si>
  <si>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</si>
  <si>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</si>
  <si>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</si>
  <si>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</si>
  <si>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</si>
  <si>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</si>
  <si>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</si>
  <si>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</si>
  <si>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</si>
  <si>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</si>
  <si>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</si>
  <si>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</si>
  <si>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</si>
  <si>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</si>
  <si>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</si>
  <si>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</si>
  <si>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</si>
  <si>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</si>
  <si>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</si>
  <si>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</si>
  <si>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</si>
  <si>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</si>
  <si>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</si>
  <si>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</si>
  <si>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</si>
  <si>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</si>
  <si>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</si>
  <si>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</si>
  <si>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</si>
  <si>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</si>
  <si>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</si>
  <si>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</si>
  <si>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</si>
  <si>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</si>
  <si>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</si>
  <si>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</si>
  <si>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</si>
  <si>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</si>
  <si>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</si>
  <si>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</si>
  <si>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</si>
  <si>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</si>
  <si>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</si>
  <si>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</si>
  <si>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</si>
  <si>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</si>
  <si>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</si>
  <si>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</si>
  <si>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</si>
  <si>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</si>
  <si>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</si>
  <si>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</si>
  <si>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</si>
  <si>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</si>
  <si>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</si>
  <si>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</si>
  <si>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</si>
  <si>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</si>
  <si>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</si>
  <si>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</si>
  <si>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</si>
  <si>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</si>
  <si>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</si>
  <si>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</si>
  <si>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</si>
  <si>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</si>
  <si>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</si>
  <si>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</si>
  <si>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</si>
  <si>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</si>
  <si>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</si>
  <si>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</si>
  <si>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</si>
  <si>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</si>
  <si>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</si>
  <si>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</si>
  <si>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</si>
  <si>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</si>
  <si>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</si>
  <si>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</si>
  <si>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</si>
  <si>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</si>
  <si>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</si>
  <si>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</si>
  <si>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</si>
  <si>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</si>
  <si>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</si>
  <si>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</si>
  <si>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</si>
  <si>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</si>
  <si>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</si>
  <si>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</si>
  <si>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</si>
  <si>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</si>
  <si>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</si>
  <si>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</si>
  <si>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</si>
  <si>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</si>
  <si>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</si>
  <si>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</si>
  <si>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</si>
  <si>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</si>
  <si>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</si>
  <si>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</si>
  <si>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</si>
  <si>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</si>
  <si>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</si>
  <si>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</si>
  <si>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</si>
  <si>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</si>
  <si>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</si>
  <si>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</si>
  <si>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</si>
  <si>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</si>
  <si>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</si>
  <si>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</si>
  <si>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</si>
  <si>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</si>
  <si>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</si>
  <si>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</si>
  <si>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</si>
  <si>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</si>
  <si>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</si>
  <si>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</si>
  <si>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</si>
  <si>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</si>
  <si>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</si>
  <si>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</si>
  <si>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</si>
  <si>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</si>
  <si>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</si>
  <si>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</si>
  <si>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</si>
  <si>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</si>
  <si>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</si>
  <si>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</si>
  <si>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</si>
  <si>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</si>
  <si>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</si>
  <si>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</si>
  <si>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</si>
  <si>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</si>
  <si>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</si>
  <si>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</si>
  <si>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</si>
  <si>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</si>
  <si>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</si>
  <si>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</si>
  <si>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</si>
  <si>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</si>
  <si>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</si>
  <si>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</si>
  <si>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</si>
  <si>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</si>
  <si>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</si>
  <si>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</si>
  <si>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</si>
  <si>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</si>
  <si>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</si>
  <si>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</si>
  <si>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</si>
  <si>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</si>
  <si>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</si>
  <si>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</si>
  <si>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</si>
  <si>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</si>
  <si>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</si>
  <si>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</si>
  <si>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</si>
  <si>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</si>
  <si>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</si>
  <si>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</si>
  <si>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</si>
  <si>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</si>
  <si>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</si>
  <si>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</si>
  <si>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</si>
  <si>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</si>
  <si>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</si>
  <si>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</si>
  <si>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</si>
  <si>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</si>
  <si>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</si>
  <si>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</si>
  <si>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</si>
  <si>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</si>
  <si>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</si>
  <si>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</si>
  <si>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</si>
  <si>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</si>
  <si>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</si>
  <si>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</si>
  <si>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</si>
  <si>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</si>
  <si>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</si>
  <si>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</si>
  <si>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</si>
  <si>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</si>
  <si>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</si>
  <si>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</si>
  <si>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</si>
  <si>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</si>
  <si>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</si>
  <si>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</si>
  <si>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</si>
  <si>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</si>
  <si>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</si>
  <si>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</si>
  <si>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</si>
  <si>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</si>
  <si>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</si>
  <si>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</si>
  <si>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</si>
  <si>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</si>
  <si>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</si>
  <si>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</si>
  <si>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</si>
  <si>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</si>
  <si>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</si>
  <si>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</si>
  <si>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</si>
  <si>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</si>
  <si>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</si>
  <si>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</si>
  <si>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</si>
  <si>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</si>
  <si>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</si>
  <si>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</si>
  <si>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</si>
  <si>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</si>
  <si>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</si>
  <si>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</si>
  <si>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</si>
  <si>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</si>
  <si>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</si>
  <si>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</si>
  <si>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</si>
  <si>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</si>
  <si>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</si>
  <si>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</si>
  <si>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</si>
  <si>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</si>
  <si>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</si>
  <si>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</si>
  <si>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</si>
  <si>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</si>
  <si>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</si>
  <si>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</si>
  <si>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</si>
  <si>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</si>
  <si>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</si>
  <si>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</si>
  <si>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</si>
  <si>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</si>
  <si>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</si>
  <si>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</si>
  <si>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</si>
  <si>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</si>
  <si>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</si>
  <si>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</si>
  <si>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</si>
  <si>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</si>
  <si>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</si>
  <si>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</si>
  <si>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</si>
  <si>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</si>
  <si>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</si>
  <si>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</si>
  <si>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</si>
  <si>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</si>
  <si>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</si>
  <si>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</si>
  <si>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</si>
  <si>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</si>
  <si>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</si>
  <si>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</si>
  <si>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</si>
  <si>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</si>
  <si>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</si>
  <si>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</si>
  <si>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</si>
  <si>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</si>
  <si>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</si>
  <si>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</si>
  <si>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</si>
  <si>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</si>
  <si>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</si>
  <si>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</si>
  <si>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</si>
  <si>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</si>
  <si>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</si>
  <si>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</si>
  <si>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</si>
  <si>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</si>
  <si>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</si>
  <si>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</si>
  <si>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</si>
  <si>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</si>
  <si>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</si>
  <si>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</si>
  <si>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</si>
  <si>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</si>
  <si>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</si>
  <si>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</si>
  <si>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</si>
  <si>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</si>
  <si>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</si>
  <si>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</si>
  <si>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</si>
  <si>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</si>
  <si>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</si>
  <si>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</si>
  <si>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</si>
  <si>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</si>
  <si>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</si>
  <si>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</si>
  <si>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</si>
  <si>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</si>
  <si>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</si>
  <si>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</si>
  <si>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</si>
  <si>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</si>
  <si>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</si>
  <si>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</si>
  <si>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</si>
  <si>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</si>
  <si>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</si>
  <si>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</si>
  <si>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</si>
  <si>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</si>
  <si>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</si>
  <si>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</si>
  <si>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</si>
  <si>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</si>
  <si>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</si>
  <si>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</si>
  <si>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</si>
  <si>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</si>
  <si>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</si>
  <si>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</si>
  <si>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</si>
  <si>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</si>
  <si>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</si>
  <si>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</si>
  <si>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</si>
  <si>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</si>
  <si>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</si>
  <si>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</si>
  <si>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</si>
  <si>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</si>
  <si>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</si>
  <si>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</si>
  <si>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</si>
  <si>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</si>
  <si>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</si>
  <si>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</si>
  <si>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</si>
  <si>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</si>
  <si>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</si>
  <si>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</si>
  <si>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</si>
  <si>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</si>
  <si>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</si>
  <si>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</si>
  <si>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</si>
  <si>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</si>
  <si>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</si>
  <si>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</si>
  <si>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</si>
  <si>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</si>
  <si>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</si>
  <si>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</si>
  <si>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</si>
  <si>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</si>
  <si>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</si>
  <si>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</si>
  <si>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</si>
  <si>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</si>
  <si>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</si>
  <si>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</si>
  <si>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</si>
  <si>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</si>
  <si>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</si>
  <si>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</si>
  <si>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</si>
  <si>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</si>
  <si>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</si>
  <si>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</si>
  <si>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</si>
  <si>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</si>
  <si>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</si>
  <si>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</si>
  <si>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</si>
  <si>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</si>
  <si>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</si>
  <si>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</si>
  <si>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</si>
  <si>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</si>
  <si>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</si>
  <si>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</si>
  <si>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</si>
  <si>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</si>
  <si>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</si>
  <si>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</si>
  <si>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</si>
  <si>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</si>
  <si>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</si>
  <si>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</si>
  <si>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</si>
  <si>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</si>
  <si>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</si>
  <si>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</si>
  <si>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</si>
  <si>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</si>
  <si>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</si>
  <si>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</si>
  <si>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</si>
  <si>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</si>
  <si>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</si>
  <si>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</si>
  <si>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</si>
  <si>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</si>
  <si>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</si>
  <si>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</si>
  <si>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</si>
  <si>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</si>
  <si>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</si>
  <si>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</si>
  <si>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</si>
  <si>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</si>
  <si>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</si>
  <si>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</si>
  <si>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</si>
  <si>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</si>
  <si>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</si>
  <si>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</si>
  <si>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</si>
  <si>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</si>
  <si>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</si>
  <si>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</si>
  <si>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</si>
  <si>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</si>
  <si>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</si>
  <si>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</si>
  <si>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</si>
  <si>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</si>
  <si>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</si>
  <si>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</si>
  <si>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</si>
  <si>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</si>
  <si>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</si>
  <si>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</si>
  <si>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</si>
  <si>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</si>
  <si>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</si>
  <si>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</si>
  <si>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</si>
  <si>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</si>
  <si>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</si>
  <si>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</si>
  <si>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</si>
  <si>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</si>
  <si>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</si>
  <si>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</si>
  <si>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</si>
  <si>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</si>
  <si>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</si>
  <si>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</si>
  <si>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</si>
  <si>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</si>
  <si>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</si>
  <si>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</si>
  <si>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</si>
  <si>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</si>
  <si>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</si>
  <si>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</si>
  <si>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</si>
  <si>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</si>
  <si>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</si>
  <si>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</si>
  <si>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</si>
  <si>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</si>
  <si>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</si>
  <si>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</si>
  <si>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</si>
  <si>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</si>
  <si>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</si>
  <si>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</si>
  <si>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</si>
  <si>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</si>
  <si>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</si>
  <si>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</si>
  <si>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</si>
  <si>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</si>
  <si>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</si>
  <si>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</si>
  <si>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</si>
  <si>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</si>
  <si>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</si>
  <si>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</si>
  <si>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</si>
  <si>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</si>
  <si>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</si>
  <si>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</si>
  <si>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</si>
  <si>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</si>
  <si>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</si>
  <si>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</si>
  <si>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</si>
  <si>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</si>
  <si>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</si>
  <si>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</si>
  <si>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</si>
  <si>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</si>
  <si>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</si>
  <si>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</si>
  <si>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</si>
  <si>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</si>
  <si>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</si>
  <si>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</si>
  <si>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</si>
  <si>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</si>
  <si>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</si>
  <si>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</si>
  <si>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</si>
  <si>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</si>
  <si>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</si>
  <si>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</si>
  <si>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</si>
  <si>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</si>
  <si>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</si>
  <si>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</si>
  <si>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</si>
  <si>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</si>
  <si>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</si>
  <si>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</si>
  <si>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</si>
  <si>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</si>
  <si>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</si>
  <si>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</si>
  <si>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</si>
  <si>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</si>
  <si>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</si>
  <si>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</si>
  <si>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</si>
  <si>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</si>
  <si>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</si>
  <si>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</si>
  <si>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</si>
  <si>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</si>
  <si>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</si>
  <si>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</si>
  <si>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</si>
  <si>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</si>
  <si>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</si>
  <si>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</si>
  <si>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</si>
  <si>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</si>
  <si>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</si>
  <si>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</si>
  <si>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</si>
  <si>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</si>
  <si>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</si>
  <si>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</si>
  <si>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</si>
  <si>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</si>
  <si>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</si>
  <si>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</si>
  <si>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</si>
  <si>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</si>
  <si>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</si>
  <si>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</si>
  <si>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</si>
  <si>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</si>
  <si>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</si>
  <si>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</si>
  <si>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</si>
  <si>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</si>
  <si>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</si>
  <si>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</si>
  <si>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</si>
  <si>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</si>
  <si>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</si>
  <si>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</si>
  <si>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</si>
  <si>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</si>
  <si>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</si>
  <si>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</si>
  <si>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</si>
  <si>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</si>
  <si>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</si>
  <si>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</si>
  <si>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</si>
  <si>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</si>
  <si>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</si>
  <si>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</si>
  <si>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</si>
  <si>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</si>
  <si>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</si>
  <si>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</si>
  <si>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</si>
  <si>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</si>
  <si>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</si>
  <si>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</si>
  <si>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</si>
  <si>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</si>
  <si>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</si>
  <si>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</si>
  <si>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</si>
  <si>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</si>
  <si>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</si>
  <si>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</si>
  <si>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</si>
  <si>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</si>
  <si>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</si>
  <si>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</si>
  <si>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</si>
  <si>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</si>
  <si>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</si>
  <si>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</si>
  <si>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</si>
  <si>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</si>
  <si>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</si>
  <si>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</si>
  <si>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</si>
  <si>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</si>
  <si>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</si>
  <si>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</si>
  <si>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</si>
  <si>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</si>
  <si>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</si>
  <si>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</si>
  <si>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</si>
  <si>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</si>
  <si>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</si>
  <si>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</si>
  <si>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</si>
  <si>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</si>
  <si>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</si>
  <si>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</si>
  <si>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</si>
  <si>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</si>
  <si>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</si>
  <si>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</si>
  <si>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</si>
  <si>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</si>
  <si>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</si>
  <si>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</si>
  <si>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</si>
  <si>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</si>
  <si>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</si>
  <si>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</si>
  <si>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</si>
  <si>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</si>
  <si>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</si>
  <si>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</si>
  <si>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</si>
  <si>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</si>
  <si>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</si>
  <si>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</si>
  <si>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</si>
  <si>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</si>
  <si>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</si>
  <si>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</si>
  <si>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</si>
  <si>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</si>
  <si>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</si>
  <si>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</si>
  <si>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</si>
  <si>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</si>
  <si>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</si>
  <si>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</si>
  <si>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</si>
  <si>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</si>
  <si>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</si>
  <si>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</si>
  <si>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</si>
  <si>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</si>
  <si>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</si>
  <si>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</si>
  <si>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</si>
  <si>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</si>
  <si>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</si>
  <si>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</si>
  <si>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</si>
  <si>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</si>
  <si>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</si>
  <si>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</si>
  <si>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</si>
  <si>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</si>
  <si>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</si>
  <si>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</si>
  <si>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</si>
  <si>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</si>
  <si>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</si>
  <si>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</si>
  <si>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</si>
  <si>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</si>
  <si>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</si>
  <si>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</si>
  <si>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</si>
  <si>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</si>
  <si>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</si>
  <si>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</si>
  <si>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</si>
  <si>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</si>
  <si>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</si>
  <si>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</si>
  <si>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</si>
  <si>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</si>
  <si>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</si>
  <si>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</si>
  <si>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</si>
  <si>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</si>
  <si>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</si>
  <si>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</si>
  <si>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</si>
  <si>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</si>
  <si>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</si>
  <si>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</si>
  <si>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</si>
  <si>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</si>
  <si>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</si>
  <si>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</si>
  <si>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</si>
  <si>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</si>
  <si>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</si>
  <si>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</si>
  <si>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</si>
  <si>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</si>
  <si>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</si>
  <si>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</si>
  <si>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</si>
  <si>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</si>
  <si>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</si>
  <si>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</si>
  <si>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</si>
  <si>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</si>
  <si>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</si>
  <si>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</si>
  <si>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</si>
  <si>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</si>
  <si>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</si>
  <si>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</si>
  <si>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</si>
  <si>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</si>
  <si>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</si>
  <si>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</si>
  <si>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</si>
  <si>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</si>
  <si>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</si>
  <si>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</si>
  <si>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</si>
  <si>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</si>
  <si>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</si>
  <si>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</si>
  <si>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</si>
  <si>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</si>
  <si>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</si>
  <si>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</si>
  <si>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</si>
  <si>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</si>
  <si>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</si>
  <si>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</si>
  <si>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</si>
  <si>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</si>
  <si>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</si>
  <si>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</si>
  <si>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</si>
  <si>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</si>
  <si>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</si>
  <si>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</si>
  <si>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</si>
  <si>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</si>
  <si>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</si>
  <si>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</si>
  <si>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</si>
  <si>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</si>
  <si>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</si>
  <si>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</si>
  <si>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</si>
  <si>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</si>
  <si>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</si>
  <si>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</si>
  <si>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</si>
  <si>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</si>
  <si>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</si>
  <si>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</si>
  <si>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</si>
  <si>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</si>
  <si>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</si>
  <si>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</si>
  <si>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</si>
  <si>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</si>
  <si>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</si>
  <si>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</si>
  <si>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</si>
  <si>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</si>
  <si>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</si>
  <si>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</si>
  <si>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</si>
  <si>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</si>
  <si>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</si>
  <si>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</si>
  <si>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</si>
  <si>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</si>
  <si>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</si>
  <si>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</si>
  <si>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</si>
  <si>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</si>
  <si>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</si>
  <si>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</si>
  <si>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</si>
  <si>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</si>
  <si>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</si>
  <si>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</si>
  <si>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</si>
  <si>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</si>
  <si>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</si>
  <si>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</si>
  <si>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</si>
  <si>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</si>
  <si>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</si>
  <si>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</si>
  <si>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</si>
  <si>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</si>
  <si>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</si>
  <si>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</si>
  <si>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</si>
  <si>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</si>
  <si>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</si>
  <si>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</si>
  <si>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</si>
  <si>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</si>
  <si>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</si>
  <si>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</si>
  <si>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</si>
  <si>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</si>
  <si>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</si>
  <si>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</si>
  <si>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</si>
  <si>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</si>
  <si>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</si>
  <si>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</si>
  <si>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</si>
  <si>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</si>
  <si>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</si>
  <si>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</si>
  <si>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</si>
  <si>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</si>
  <si>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</si>
  <si>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</si>
  <si>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</si>
  <si>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</si>
  <si>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</si>
  <si>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</si>
  <si>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</si>
  <si>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</si>
  <si>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</si>
  <si>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</si>
  <si>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</si>
  <si>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</si>
  <si>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</si>
  <si>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</si>
  <si>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</si>
  <si>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</si>
  <si>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</si>
  <si>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</si>
  <si>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</si>
  <si>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</si>
  <si>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</si>
  <si>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</si>
  <si>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</si>
  <si>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</si>
  <si>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</si>
  <si>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</si>
  <si>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</si>
  <si>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</si>
  <si>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</si>
  <si>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</si>
  <si>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</si>
  <si>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</si>
  <si>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</si>
  <si>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</si>
  <si>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</si>
  <si>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</si>
  <si>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</si>
  <si>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</si>
  <si>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</si>
  <si>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</si>
  <si>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</si>
  <si>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</si>
  <si>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</si>
  <si>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</si>
  <si>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</si>
  <si>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</si>
  <si>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</si>
  <si>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</si>
  <si>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</si>
  <si>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</si>
  <si>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</si>
  <si>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</si>
  <si>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</si>
  <si>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</si>
  <si>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</si>
  <si>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</si>
  <si>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</si>
  <si>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</si>
  <si>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</si>
  <si>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</si>
  <si>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</si>
  <si>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</si>
  <si>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</si>
  <si>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</si>
  <si>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</si>
  <si>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</si>
  <si>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</si>
  <si>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</si>
  <si>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</si>
  <si>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</si>
  <si>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</si>
  <si>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</si>
  <si>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</si>
  <si>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</si>
  <si>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</si>
  <si>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</si>
  <si>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</si>
  <si>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</si>
  <si>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</si>
  <si>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</si>
  <si>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</si>
  <si>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</si>
  <si>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</si>
  <si>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</si>
  <si>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</si>
  <si>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</si>
  <si>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</si>
  <si>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</si>
  <si>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</si>
  <si>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</si>
  <si>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</si>
  <si>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</si>
  <si>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</si>
  <si>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</si>
  <si>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</si>
  <si>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</si>
  <si>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</si>
  <si>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</si>
  <si>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</si>
  <si>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</si>
  <si>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</si>
  <si>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</si>
  <si>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</si>
  <si>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</si>
  <si>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</si>
  <si>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</si>
  <si>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</si>
  <si>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</si>
  <si>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</si>
  <si>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</si>
  <si>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</si>
  <si>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</si>
  <si>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</si>
  <si>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</si>
  <si>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</si>
  <si>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</si>
  <si>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</si>
  <si>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</si>
  <si>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</si>
  <si>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</si>
  <si>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</si>
  <si>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</si>
  <si>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</si>
  <si>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</si>
  <si>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</si>
  <si>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</si>
  <si>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</si>
  <si>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</si>
  <si>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</si>
  <si>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</si>
  <si>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</si>
  <si>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</si>
  <si>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</si>
  <si>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</si>
  <si>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</si>
  <si>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</si>
  <si>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</si>
  <si>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</si>
  <si>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</si>
  <si>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</si>
  <si>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</si>
  <si>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</si>
  <si>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</si>
  <si>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</si>
  <si>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</si>
  <si>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</si>
  <si>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</si>
  <si>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</si>
  <si>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</si>
  <si>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</si>
  <si>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</si>
  <si>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</si>
  <si>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</si>
  <si>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</si>
  <si>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</si>
  <si>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</si>
  <si>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</si>
  <si>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</si>
  <si>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</si>
  <si>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</si>
  <si>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</si>
  <si>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</si>
  <si>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</si>
  <si>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</si>
  <si>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</si>
  <si>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</si>
  <si>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</si>
  <si>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</si>
  <si>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</si>
  <si>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</si>
  <si>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</si>
  <si>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</si>
  <si>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</si>
  <si>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</si>
  <si>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</si>
  <si>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</si>
  <si>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</si>
  <si>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</si>
  <si>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</si>
  <si>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</si>
  <si>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</si>
  <si>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</si>
  <si>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</si>
  <si>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</si>
  <si>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</si>
  <si>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</si>
  <si>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</si>
  <si>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</si>
  <si>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</si>
  <si>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</si>
  <si>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</si>
  <si>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</si>
  <si>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</si>
  <si>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</si>
  <si>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</si>
  <si>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</si>
  <si>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</si>
  <si>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</si>
  <si>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</si>
  <si>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</si>
  <si>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</si>
  <si>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</si>
  <si>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</si>
  <si>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</si>
  <si>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</si>
  <si>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</si>
  <si>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</si>
  <si>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</si>
  <si>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</si>
  <si>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</si>
  <si>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</si>
  <si>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</si>
  <si>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</si>
  <si>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</si>
  <si>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</si>
  <si>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</si>
  <si>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</si>
  <si>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</si>
  <si>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</si>
  <si>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</si>
  <si>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</si>
  <si>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</si>
  <si>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</si>
  <si>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</si>
  <si>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</si>
  <si>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</si>
  <si>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</si>
  <si>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</si>
  <si>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</si>
  <si>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</si>
  <si>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</si>
  <si>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</si>
  <si>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</si>
  <si>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</si>
  <si>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</si>
  <si>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</si>
  <si>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</si>
  <si>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</si>
  <si>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</si>
  <si>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</si>
  <si>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</si>
  <si>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</si>
  <si>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</si>
  <si>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</si>
  <si>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</si>
  <si>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</si>
  <si>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</si>
  <si>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</si>
  <si>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</si>
  <si>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</si>
  <si>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</si>
  <si>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</si>
  <si>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</si>
  <si>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</si>
  <si>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</si>
  <si>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</si>
  <si>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</si>
  <si>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</si>
  <si>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</si>
  <si>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</si>
  <si>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</si>
  <si>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</si>
  <si>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</si>
  <si>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</si>
  <si>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</si>
  <si>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</si>
  <si>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</si>
  <si>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</si>
  <si>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</si>
  <si>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</si>
  <si>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</si>
  <si>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</si>
  <si>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</si>
  <si>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</si>
  <si>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</si>
  <si>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</si>
  <si>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</si>
  <si>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</si>
  <si>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</si>
  <si>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</si>
  <si>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</si>
  <si>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</si>
  <si>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</si>
  <si>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</si>
  <si>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</si>
  <si>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</si>
  <si>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</si>
  <si>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</si>
  <si>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</si>
  <si>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</si>
  <si>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</si>
  <si>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</si>
  <si>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</si>
  <si>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</si>
  <si>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</si>
  <si>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</si>
  <si>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</si>
  <si>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</si>
  <si>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</si>
  <si>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</si>
  <si>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</si>
  <si>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</si>
  <si>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</si>
  <si>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</si>
  <si>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</si>
  <si>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</si>
  <si>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</si>
  <si>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</si>
  <si>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</si>
  <si>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</si>
  <si>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</si>
  <si>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</si>
  <si>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</si>
  <si>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</si>
  <si>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</si>
  <si>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</si>
  <si>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</si>
  <si>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</si>
  <si>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</si>
  <si>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</si>
  <si>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</si>
  <si>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</si>
  <si>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</si>
  <si>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</si>
  <si>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</si>
  <si>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</si>
  <si>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</si>
  <si>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</si>
  <si>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</si>
  <si>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</si>
  <si>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</si>
  <si>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</si>
  <si>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</si>
  <si>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</si>
  <si>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</si>
  <si>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</si>
  <si>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</si>
  <si>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</si>
  <si>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</si>
  <si>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</si>
  <si>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</si>
  <si>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</si>
  <si>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</si>
  <si>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</si>
  <si>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</si>
  <si>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</si>
  <si>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</si>
  <si>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</si>
  <si>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</si>
  <si>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</si>
  <si>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</si>
  <si>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</si>
  <si>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</si>
  <si>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</si>
  <si>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</si>
  <si>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</si>
  <si>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</si>
  <si>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</si>
  <si>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</si>
  <si>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</si>
  <si>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</si>
  <si>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</si>
  <si>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</si>
  <si>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</si>
  <si>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</si>
  <si>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</si>
  <si>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</si>
  <si>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</si>
  <si>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</si>
  <si>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</si>
  <si>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</si>
  <si>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</si>
  <si>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</si>
  <si>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</si>
  <si>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</si>
  <si>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</si>
  <si>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</si>
  <si>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</si>
  <si>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</si>
  <si>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</si>
  <si>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</si>
  <si>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</si>
  <si>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</si>
  <si>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</si>
  <si>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</si>
  <si>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</si>
  <si>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</si>
  <si>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</si>
  <si>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</si>
  <si>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</si>
  <si>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</si>
  <si>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</si>
  <si>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</si>
  <si>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</si>
  <si>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</si>
  <si>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</si>
  <si>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</si>
  <si>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</si>
  <si>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</si>
  <si>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</si>
  <si>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</si>
  <si>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</si>
  <si>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</si>
  <si>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</si>
  <si>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</si>
  <si>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</si>
  <si>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</si>
  <si>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</si>
  <si>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</si>
  <si>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</si>
  <si>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</si>
  <si>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</si>
  <si>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</si>
  <si>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</si>
  <si>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</si>
  <si>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</si>
  <si>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</si>
  <si>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</si>
  <si>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</si>
  <si>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</si>
  <si>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</si>
  <si>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</si>
  <si>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</si>
  <si>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</si>
  <si>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</si>
  <si>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</si>
  <si>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</si>
  <si>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</si>
  <si>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</si>
  <si>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</si>
  <si>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</si>
  <si>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</si>
  <si>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</si>
  <si>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</si>
  <si>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</si>
  <si>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</si>
  <si>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</si>
  <si>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</si>
  <si>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</si>
  <si>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</si>
  <si>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</si>
  <si>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</si>
  <si>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</si>
  <si>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</si>
  <si>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</si>
  <si>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</si>
  <si>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</si>
  <si>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</si>
  <si>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</si>
  <si>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</si>
  <si>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</si>
  <si>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</si>
  <si>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</si>
  <si>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</si>
  <si>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</si>
  <si>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</si>
  <si>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</si>
  <si>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</si>
  <si>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</si>
  <si>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</si>
  <si>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</si>
  <si>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</si>
  <si>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</si>
  <si>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</si>
  <si>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</si>
  <si>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</si>
  <si>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</si>
  <si>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</si>
  <si>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</si>
  <si>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</si>
  <si>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</si>
  <si>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</si>
  <si>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</si>
  <si>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</si>
  <si>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</si>
  <si>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</si>
  <si>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</si>
  <si>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</si>
  <si>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</si>
  <si>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</si>
  <si>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</si>
  <si>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</si>
  <si>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</si>
  <si>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</si>
  <si>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</si>
  <si>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</si>
  <si>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</si>
  <si>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</si>
  <si>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</si>
  <si>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</si>
  <si>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</si>
  <si>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</si>
  <si>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</si>
  <si>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</si>
  <si>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</si>
  <si>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</si>
  <si>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</si>
  <si>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</si>
  <si>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</si>
  <si>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</si>
  <si>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</si>
  <si>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</si>
  <si>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</si>
  <si>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</si>
  <si>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</si>
  <si>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</si>
  <si>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</si>
  <si>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</si>
  <si>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</si>
  <si>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</si>
  <si>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</si>
  <si>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</si>
  <si>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</si>
  <si>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</si>
  <si>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</si>
  <si>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</si>
  <si>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</si>
  <si>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</si>
  <si>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</si>
  <si>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</si>
  <si>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</si>
  <si>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</si>
  <si>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</si>
  <si>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</si>
  <si>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</si>
  <si>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</si>
  <si>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</si>
  <si>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</si>
  <si>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</si>
  <si>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</si>
  <si>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</si>
  <si>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</si>
  <si>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</si>
  <si>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</si>
  <si>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</si>
  <si>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</si>
  <si>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</si>
  <si>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</si>
  <si>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</si>
  <si>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</si>
  <si>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</si>
  <si>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</si>
  <si>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</si>
  <si>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</si>
  <si>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</si>
  <si>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</si>
  <si>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</si>
  <si>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</si>
  <si>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</si>
  <si>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</si>
  <si>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</si>
  <si>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</si>
  <si>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</si>
  <si>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</si>
  <si>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</si>
  <si>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</si>
  <si>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</si>
  <si>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</si>
  <si>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</si>
  <si>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</si>
  <si>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</si>
  <si>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</si>
  <si>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</si>
  <si>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</si>
  <si>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</si>
  <si>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</si>
  <si>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</si>
  <si>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</si>
  <si>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</si>
  <si>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</si>
  <si>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</si>
  <si>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</si>
  <si>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</si>
  <si>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</si>
  <si>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</si>
  <si>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</si>
  <si>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</si>
  <si>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</si>
  <si>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</si>
  <si>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</si>
  <si>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</si>
  <si>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</si>
  <si>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</si>
  <si>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</si>
  <si>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</si>
  <si>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</si>
  <si>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</si>
  <si>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</si>
  <si>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</si>
  <si>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</si>
  <si>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</si>
  <si>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</si>
  <si>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</si>
  <si>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</si>
  <si>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</si>
  <si>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</si>
  <si>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</si>
  <si>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</si>
  <si>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</si>
  <si>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</si>
  <si>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</si>
  <si>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</si>
  <si>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</si>
  <si>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</si>
  <si>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</si>
  <si>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</si>
  <si>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</si>
  <si>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</si>
  <si>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</si>
  <si>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</si>
  <si>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</si>
  <si>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</si>
  <si>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</si>
  <si>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</si>
  <si>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</si>
  <si>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</si>
  <si>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</si>
  <si>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</si>
  <si>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</si>
  <si>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</si>
  <si>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</si>
  <si>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</si>
  <si>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</si>
  <si>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</si>
  <si>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</si>
  <si>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</si>
  <si>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</si>
  <si>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</si>
  <si>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</si>
  <si>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</si>
  <si>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</si>
  <si>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</si>
  <si>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</si>
  <si>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</si>
  <si>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</si>
  <si>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</si>
  <si>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</si>
  <si>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</si>
  <si>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</si>
  <si>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</si>
  <si>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</si>
  <si>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</si>
  <si>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</si>
  <si>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</si>
  <si>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</si>
  <si>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</si>
  <si>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</si>
  <si>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</si>
  <si>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</si>
  <si>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</si>
  <si>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</si>
  <si>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</si>
  <si>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</si>
  <si>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</si>
  <si>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</si>
  <si>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</si>
  <si>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</si>
  <si>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</si>
  <si>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</si>
  <si>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</si>
  <si>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</si>
  <si>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</si>
  <si>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</si>
  <si>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</si>
  <si>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</si>
  <si>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</si>
  <si>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</si>
  <si>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</si>
  <si>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</si>
  <si>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</si>
  <si>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</si>
  <si>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</si>
  <si>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</si>
  <si>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</si>
  <si>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</si>
  <si>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</si>
  <si>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</si>
  <si>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</si>
  <si>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</si>
  <si>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</si>
  <si>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</si>
  <si>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</si>
  <si>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</si>
  <si>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</si>
  <si>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</si>
  <si>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</si>
  <si>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</si>
  <si>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</si>
  <si>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</si>
  <si>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</si>
  <si>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</si>
  <si>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</si>
  <si>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</si>
  <si>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</si>
  <si>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</si>
  <si>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</si>
  <si>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</si>
  <si>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</si>
  <si>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</si>
  <si>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</si>
  <si>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</si>
  <si>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</si>
  <si>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</si>
  <si>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</si>
  <si>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</si>
  <si>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</si>
  <si>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</si>
  <si>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</si>
  <si>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</si>
  <si>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</si>
  <si>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</si>
  <si>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</si>
  <si>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</si>
  <si>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</si>
  <si>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</si>
  <si>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</si>
  <si>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</si>
  <si>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</si>
  <si>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</si>
  <si>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</si>
  <si>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</si>
  <si>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</si>
  <si>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</si>
  <si>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</si>
  <si>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</si>
  <si>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</si>
  <si>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</si>
  <si>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</si>
  <si>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</si>
  <si>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</si>
  <si>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</si>
  <si>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</si>
  <si>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</si>
  <si>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</si>
  <si>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</si>
  <si>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</si>
  <si>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</si>
  <si>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</si>
  <si>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</si>
  <si>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</si>
  <si>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</si>
  <si>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</si>
  <si>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</si>
  <si>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</si>
  <si>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</si>
  <si>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</si>
  <si>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</si>
  <si>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</si>
  <si>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</si>
  <si>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</si>
  <si>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</si>
  <si>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</si>
  <si>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</si>
  <si>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</si>
  <si>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</si>
  <si>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</si>
  <si>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</si>
  <si>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</si>
  <si>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</si>
  <si>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</si>
  <si>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</si>
  <si>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</si>
  <si>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</si>
  <si>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</si>
  <si>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</si>
  <si>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</si>
  <si>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</si>
  <si>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</si>
  <si>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</si>
  <si>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</si>
  <si>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</si>
  <si>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</si>
  <si>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</si>
  <si>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</si>
  <si>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</si>
  <si>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</si>
  <si>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</si>
  <si>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</si>
  <si>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</si>
  <si>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</si>
  <si>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</si>
  <si>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</si>
  <si>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</si>
  <si>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</si>
  <si>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</si>
  <si>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</si>
  <si>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</si>
  <si>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</si>
  <si>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</si>
  <si>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</si>
  <si>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</si>
  <si>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</si>
  <si>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</si>
  <si>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</si>
  <si>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</si>
  <si>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</si>
  <si>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</si>
  <si>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</si>
  <si>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</si>
  <si>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</si>
  <si>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</si>
  <si>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</si>
  <si>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</si>
  <si>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</si>
  <si>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</si>
  <si>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</si>
  <si>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</si>
  <si>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</si>
  <si>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</si>
  <si>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</si>
  <si>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</si>
  <si>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</si>
  <si>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</si>
  <si>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</si>
  <si>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</si>
  <si>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</si>
  <si>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</si>
  <si>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</si>
  <si>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</si>
  <si>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</si>
  <si>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</si>
  <si>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</si>
  <si>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</si>
  <si>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</si>
  <si>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</si>
  <si>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</si>
  <si>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</si>
  <si>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</si>
  <si>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</si>
  <si>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</si>
  <si>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</si>
  <si>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</si>
  <si>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</si>
  <si>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</si>
  <si>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</si>
  <si>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</si>
  <si>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</si>
  <si>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</si>
  <si>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</si>
  <si>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</si>
  <si>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</si>
  <si>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</si>
  <si>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</si>
  <si>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</si>
  <si>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</si>
  <si>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</si>
  <si>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</si>
  <si>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</si>
  <si>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</si>
  <si>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</si>
  <si>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</si>
  <si>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</si>
  <si>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</si>
  <si>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</si>
  <si>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</si>
  <si>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</si>
  <si>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</si>
  <si>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</si>
  <si>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</si>
  <si>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</si>
  <si>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</si>
  <si>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</si>
  <si>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</si>
  <si>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</si>
  <si>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</si>
  <si>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</si>
  <si>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</si>
  <si>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</si>
  <si>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</si>
  <si>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</si>
  <si>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</si>
  <si>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</si>
  <si>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</si>
  <si>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</si>
  <si>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</si>
  <si>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</si>
  <si>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</si>
  <si>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</si>
  <si>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</si>
  <si>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</si>
  <si>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</si>
  <si>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</si>
  <si>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</si>
  <si>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</si>
  <si>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</si>
  <si>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</si>
  <si>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</si>
  <si>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</si>
  <si>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</si>
  <si>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</si>
  <si>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</si>
  <si>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</si>
  <si>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</si>
  <si>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</si>
  <si>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</si>
  <si>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</si>
  <si>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</si>
  <si>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</si>
  <si>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</si>
  <si>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</si>
  <si>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</si>
  <si>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</si>
  <si>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</si>
  <si>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</si>
  <si>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</si>
  <si>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</si>
  <si>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</si>
  <si>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</si>
  <si>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</si>
  <si>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</si>
  <si>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</si>
  <si>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</si>
  <si>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</si>
  <si>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</si>
  <si>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</si>
  <si>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</si>
  <si>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</si>
  <si>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</si>
  <si>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</si>
  <si>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</si>
  <si>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</si>
  <si>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</si>
  <si>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</si>
  <si>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</si>
  <si>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</si>
  <si>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</si>
  <si>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</si>
  <si>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</si>
  <si>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</si>
  <si>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</si>
  <si>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</si>
  <si>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</si>
  <si>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</si>
  <si>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</si>
  <si>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</si>
  <si>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</si>
  <si>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</si>
  <si>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</si>
  <si>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</si>
  <si>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</si>
  <si>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</si>
  <si>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</si>
  <si>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</si>
  <si>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</si>
  <si>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</si>
  <si>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</si>
  <si>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</si>
  <si>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</si>
  <si>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</si>
  <si>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</si>
  <si>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</si>
  <si>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</si>
  <si>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</si>
  <si>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</si>
  <si>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</si>
  <si>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</si>
  <si>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</si>
  <si>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</si>
  <si>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</si>
  <si>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</si>
  <si>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</si>
  <si>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</si>
  <si>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</si>
  <si>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</si>
  <si>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</si>
  <si>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</si>
  <si>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</si>
  <si>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</si>
  <si>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</si>
  <si>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</si>
  <si>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</si>
  <si>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</si>
  <si>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</si>
  <si>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</si>
  <si>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</si>
  <si>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</si>
  <si>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</si>
  <si>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</si>
  <si>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</si>
  <si>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</si>
  <si>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</si>
  <si>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</si>
  <si>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</si>
  <si>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</si>
  <si>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</si>
  <si>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</si>
  <si>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</si>
  <si>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</si>
  <si>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</si>
  <si>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</si>
  <si>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</si>
  <si>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</si>
  <si>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</si>
  <si>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</si>
  <si>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</si>
  <si>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</si>
  <si>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</si>
  <si>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</si>
  <si>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</si>
  <si>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</si>
  <si>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</si>
  <si>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</si>
  <si>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</si>
  <si>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</si>
  <si>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</si>
  <si>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</si>
  <si>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</si>
  <si>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</si>
  <si>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</si>
  <si>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</si>
  <si>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</si>
  <si>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</si>
  <si>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</si>
  <si>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</si>
  <si>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</si>
  <si>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</si>
  <si>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</si>
  <si>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</si>
  <si>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</si>
  <si>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</si>
  <si>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</si>
  <si>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</si>
  <si>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</si>
  <si>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</si>
  <si>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</si>
  <si>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</si>
  <si>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</si>
  <si>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</si>
  <si>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</si>
  <si>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</si>
  <si>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</si>
  <si>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</si>
  <si>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</si>
  <si>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</si>
  <si>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</si>
  <si>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</si>
  <si>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</si>
  <si>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</si>
  <si>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</si>
  <si>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</si>
  <si>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</si>
  <si>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</si>
  <si>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</si>
  <si>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</si>
  <si>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</si>
  <si>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</si>
  <si>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</si>
  <si>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</si>
  <si>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</si>
  <si>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</si>
  <si>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</si>
  <si>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</si>
  <si>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</si>
  <si>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</si>
  <si>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</si>
  <si>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</si>
  <si>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</si>
  <si>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</si>
  <si>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</si>
  <si>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</si>
  <si>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</si>
  <si>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</si>
  <si>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</si>
  <si>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</si>
  <si>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</si>
  <si>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</si>
  <si>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</si>
  <si>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</si>
  <si>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</si>
  <si>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</si>
  <si>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</si>
  <si>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</si>
  <si>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</si>
  <si>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</si>
  <si>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</si>
  <si>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</si>
  <si>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</si>
  <si>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</si>
  <si>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</si>
  <si>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</si>
  <si>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</si>
  <si>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</si>
  <si>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</si>
  <si>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</si>
  <si>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</si>
  <si>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</si>
  <si>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</si>
  <si>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</si>
  <si>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</si>
  <si>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</si>
  <si>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</si>
  <si>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</si>
  <si>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</si>
  <si>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</si>
  <si>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</si>
  <si>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</si>
  <si>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</si>
  <si>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</si>
  <si>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</si>
  <si>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</si>
  <si>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</si>
  <si>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</si>
  <si>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</si>
  <si>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</si>
  <si>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</si>
  <si>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</si>
  <si>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</si>
  <si>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</si>
  <si>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</si>
  <si>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</si>
  <si>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</si>
  <si>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</si>
  <si>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</si>
  <si>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</si>
  <si>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</si>
  <si>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</si>
  <si>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</si>
  <si>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</si>
  <si>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</si>
  <si>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</si>
  <si>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</si>
  <si>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</si>
  <si>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</si>
  <si>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</si>
  <si>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</si>
  <si>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</si>
  <si>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</si>
  <si>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</si>
  <si>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</si>
  <si>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</si>
  <si>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</si>
  <si>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</si>
  <si>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</si>
  <si>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</si>
  <si>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</si>
  <si>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</si>
  <si>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</si>
  <si>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</si>
  <si>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</si>
  <si>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</si>
  <si>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</si>
  <si>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</si>
  <si>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</si>
  <si>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</si>
  <si>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</si>
  <si>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</si>
  <si>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</si>
  <si>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</si>
  <si>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</si>
  <si>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</si>
  <si>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</si>
  <si>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</si>
  <si>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</si>
  <si>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</si>
  <si>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</si>
  <si>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</si>
  <si>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</si>
  <si>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</si>
  <si>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</si>
  <si>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</si>
  <si>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</si>
  <si>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</si>
  <si>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</si>
  <si>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</si>
  <si>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</si>
  <si>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</si>
  <si>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</si>
  <si>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</si>
  <si>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</si>
  <si>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</si>
  <si>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</si>
  <si>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</si>
  <si>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</si>
  <si>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</si>
  <si>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</si>
  <si>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</si>
  <si>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</si>
  <si>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</si>
  <si>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</si>
  <si>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</si>
  <si>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</si>
  <si>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</si>
  <si>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</si>
  <si>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</si>
  <si>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</si>
  <si>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</si>
  <si>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</si>
  <si>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</si>
  <si>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</si>
  <si>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</si>
  <si>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</si>
  <si>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</si>
  <si>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</si>
  <si>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</si>
  <si>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</si>
  <si>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</si>
  <si>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</si>
  <si>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</si>
  <si>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</si>
  <si>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</si>
  <si>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</si>
  <si>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</si>
  <si>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</si>
  <si>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</si>
  <si>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</si>
  <si>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</si>
  <si>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</si>
  <si>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</si>
  <si>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</si>
  <si>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</si>
  <si>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</si>
  <si>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</si>
  <si>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</si>
  <si>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</si>
  <si>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</si>
  <si>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</si>
  <si>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</si>
  <si>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</si>
  <si>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</si>
  <si>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</si>
  <si>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</si>
  <si>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</si>
  <si>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</si>
  <si>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</si>
  <si>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</si>
  <si>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</si>
  <si>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</si>
  <si>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</si>
  <si>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</si>
  <si>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</si>
  <si>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</si>
  <si>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</si>
  <si>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</si>
  <si>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</si>
  <si>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</si>
  <si>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</si>
  <si>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</si>
  <si>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</si>
  <si>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</si>
  <si>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</si>
  <si>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</si>
  <si>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</si>
  <si>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</si>
  <si>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</si>
  <si>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</si>
  <si>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</si>
  <si>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</si>
  <si>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</si>
  <si>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</si>
  <si>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</si>
  <si>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</si>
  <si>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</si>
  <si>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</si>
  <si>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</si>
  <si>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</si>
  <si>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</si>
  <si>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</si>
  <si>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</si>
  <si>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</si>
  <si>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</si>
  <si>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</si>
  <si>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</si>
  <si>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</si>
  <si>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</si>
  <si>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</si>
  <si>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</si>
  <si>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</si>
  <si>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</si>
  <si>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</si>
  <si>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</si>
  <si>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</si>
  <si>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</si>
  <si>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</si>
  <si>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</si>
  <si>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</si>
  <si>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</si>
  <si>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</si>
  <si>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</si>
  <si>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</si>
  <si>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</si>
  <si>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</si>
  <si>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</si>
  <si>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</si>
  <si>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</si>
  <si>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</si>
  <si>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</si>
  <si>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</si>
  <si>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</si>
  <si>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</si>
  <si>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</si>
  <si>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</si>
  <si>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</si>
  <si>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</si>
  <si>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</si>
  <si>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</si>
  <si>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</si>
  <si>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</si>
  <si>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</si>
  <si>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</si>
  <si>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</si>
  <si>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</si>
  <si>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</si>
  <si>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</si>
  <si>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</si>
  <si>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</si>
  <si>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</si>
  <si>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</si>
  <si>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</si>
  <si>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</si>
  <si>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</si>
  <si>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</si>
  <si>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</si>
  <si>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</si>
  <si>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</si>
  <si>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</si>
  <si>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</si>
  <si>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</si>
  <si>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</si>
  <si>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</si>
  <si>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</si>
  <si>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</si>
  <si>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</si>
  <si>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</si>
  <si>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</si>
  <si>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</si>
  <si>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</si>
  <si>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</si>
  <si>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</si>
  <si>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</si>
  <si>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</si>
  <si>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</si>
  <si>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</si>
  <si>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</si>
  <si>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</si>
  <si>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</si>
  <si>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</si>
  <si>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</si>
  <si>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</si>
  <si>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</si>
  <si>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</si>
  <si>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</si>
  <si>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</si>
  <si>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</si>
  <si>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</si>
  <si>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</si>
  <si>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</si>
  <si>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</si>
  <si>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</si>
  <si>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</si>
  <si>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</si>
  <si>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</si>
  <si>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</si>
  <si>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</si>
  <si>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</si>
  <si>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</si>
  <si>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</si>
  <si>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</si>
  <si>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</si>
  <si>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</si>
  <si>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</si>
  <si>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</si>
  <si>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</si>
  <si>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</si>
  <si>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</si>
  <si>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</si>
  <si>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</si>
  <si>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</si>
  <si>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</si>
  <si>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</si>
  <si>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</si>
  <si>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</si>
  <si>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</si>
  <si>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</si>
  <si>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</si>
  <si>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</si>
  <si>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</si>
  <si>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</si>
  <si>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</si>
  <si>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</si>
  <si>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</si>
  <si>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</si>
  <si>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</si>
  <si>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</si>
  <si>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</si>
  <si>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</si>
  <si>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</si>
  <si>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</si>
  <si>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</si>
  <si>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</si>
  <si>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</si>
  <si>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</si>
  <si>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</si>
  <si>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</si>
  <si>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</si>
  <si>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</si>
  <si>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</si>
  <si>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</si>
  <si>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</si>
  <si>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</si>
  <si>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</si>
  <si>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</si>
  <si>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</si>
  <si>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</si>
  <si>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</si>
  <si>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</si>
  <si>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</si>
  <si>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</si>
  <si>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</si>
  <si>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</si>
  <si>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</si>
  <si>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</si>
  <si>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</si>
  <si>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</si>
  <si>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</si>
  <si>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</si>
  <si>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</si>
  <si>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</si>
  <si>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</si>
  <si>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</si>
  <si>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</si>
  <si>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</si>
  <si>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</si>
  <si>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</si>
  <si>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</si>
  <si>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</si>
  <si>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</si>
  <si>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</si>
  <si>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</si>
  <si>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</si>
  <si>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</si>
  <si>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</si>
  <si>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</si>
  <si>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</si>
  <si>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</si>
  <si>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</si>
  <si>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</si>
  <si>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</si>
  <si>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</si>
  <si>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</si>
  <si>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</si>
  <si>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</si>
  <si>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</si>
  <si>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</si>
  <si>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</si>
  <si>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</si>
  <si>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</si>
  <si>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</si>
  <si>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</si>
  <si>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</si>
  <si>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</si>
  <si>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</si>
  <si>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</si>
  <si>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</si>
  <si>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</si>
  <si>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</si>
  <si>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</si>
  <si>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</si>
  <si>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</si>
  <si>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</si>
  <si>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</si>
  <si>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</si>
  <si>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</si>
  <si>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</si>
  <si>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</si>
  <si>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</si>
  <si>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</si>
  <si>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</si>
  <si>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</si>
  <si>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</si>
  <si>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</si>
  <si>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</si>
  <si>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</si>
  <si>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</si>
  <si>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</si>
  <si>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</si>
  <si>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</si>
  <si>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</si>
  <si>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</si>
  <si>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</si>
  <si>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</si>
  <si>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</si>
  <si>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</si>
  <si>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</si>
  <si>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</si>
  <si>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</si>
  <si>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</si>
  <si>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</si>
  <si>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</si>
  <si>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</si>
  <si>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</si>
  <si>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</si>
  <si>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</si>
  <si>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</si>
  <si>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</si>
  <si>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</si>
  <si>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</si>
  <si>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</si>
  <si>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</si>
  <si>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</si>
  <si>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</si>
  <si>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</si>
  <si>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</si>
  <si>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</si>
  <si>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</si>
  <si>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</si>
  <si>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</si>
  <si>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</si>
  <si>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</si>
  <si>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</si>
  <si>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</si>
  <si>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</si>
  <si>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</si>
  <si>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</si>
  <si>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</si>
  <si>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</si>
  <si>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</si>
  <si>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</si>
  <si>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</si>
  <si>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</si>
  <si>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</si>
  <si>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</si>
  <si>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</si>
  <si>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</si>
  <si>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</si>
  <si>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</si>
  <si>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</si>
  <si>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</si>
  <si>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</si>
  <si>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</si>
  <si>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</si>
  <si>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</si>
  <si>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</si>
  <si>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</si>
  <si>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</si>
  <si>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</si>
  <si>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</si>
  <si>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</si>
  <si>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</si>
  <si>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</si>
  <si>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</si>
  <si>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</si>
  <si>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</si>
  <si>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</si>
  <si>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</si>
  <si>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</si>
  <si>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</si>
  <si>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</si>
  <si>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</si>
  <si>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</si>
  <si>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</si>
  <si>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</si>
  <si>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</si>
  <si>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</si>
  <si>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</si>
  <si>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</si>
  <si>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</si>
  <si>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</si>
  <si>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</si>
  <si>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</si>
  <si>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</si>
  <si>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</si>
  <si>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</si>
  <si>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</si>
  <si>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</si>
  <si>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</si>
  <si>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</si>
  <si>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</si>
  <si>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</si>
  <si>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</si>
  <si>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</si>
  <si>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</si>
  <si>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</si>
  <si>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</si>
  <si>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</si>
  <si>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</si>
  <si>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</si>
  <si>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</si>
  <si>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</si>
  <si>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</si>
  <si>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</si>
  <si>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</si>
  <si>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</si>
  <si>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</si>
  <si>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</si>
  <si>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</si>
  <si>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</si>
  <si>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</si>
  <si>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</si>
  <si>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</si>
  <si>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</si>
  <si>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</si>
  <si>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</si>
  <si>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</si>
  <si>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</si>
  <si>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</si>
  <si>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</si>
  <si>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</si>
  <si>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</si>
  <si>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</si>
  <si>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</si>
  <si>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</si>
  <si>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</si>
  <si>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</si>
  <si>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</si>
  <si>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</si>
  <si>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</si>
  <si>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</si>
  <si>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</si>
  <si>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</si>
  <si>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</si>
  <si>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</si>
  <si>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</si>
  <si>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</si>
  <si>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</si>
  <si>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</si>
  <si>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</si>
  <si>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</si>
  <si>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</si>
  <si>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</si>
  <si>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</si>
  <si>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</si>
  <si>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</si>
  <si>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</si>
  <si>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</si>
  <si>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</si>
  <si>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</si>
  <si>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</si>
  <si>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</si>
  <si>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</si>
  <si>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</si>
  <si>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</si>
  <si>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</si>
  <si>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</si>
  <si>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</si>
  <si>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</si>
  <si>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</si>
  <si>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</si>
  <si>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</si>
  <si>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</si>
  <si>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</si>
  <si>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</si>
  <si>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</si>
  <si>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</si>
  <si>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</si>
  <si>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</si>
  <si>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</si>
  <si>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</si>
  <si>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</si>
  <si>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</si>
  <si>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</si>
  <si>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</si>
  <si>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</si>
  <si>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</si>
  <si>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</si>
  <si>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</si>
  <si>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</si>
  <si>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</si>
  <si>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</si>
  <si>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</si>
  <si>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</si>
  <si>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</si>
  <si>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</si>
  <si>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</si>
  <si>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</si>
  <si>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</si>
  <si>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</si>
  <si>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</si>
  <si>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</si>
  <si>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</si>
  <si>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</si>
  <si>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</si>
  <si>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</si>
  <si>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</si>
  <si>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</si>
  <si>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</si>
  <si>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</si>
  <si>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</si>
  <si>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</si>
  <si>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</si>
  <si>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</si>
  <si>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</si>
  <si>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</si>
  <si>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</si>
  <si>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</si>
  <si>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</si>
  <si>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</si>
  <si>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</si>
  <si>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</si>
  <si>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</si>
  <si>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</si>
  <si>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</si>
  <si>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</si>
  <si>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</si>
  <si>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</si>
  <si>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</si>
  <si>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</si>
  <si>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</si>
  <si>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</si>
  <si>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</si>
  <si>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</si>
  <si>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</si>
  <si>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</si>
  <si>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</si>
  <si>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</si>
  <si>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</si>
  <si>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</si>
  <si>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</si>
  <si>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</si>
  <si>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</si>
  <si>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</si>
  <si>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</si>
  <si>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</si>
  <si>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</si>
  <si>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</si>
  <si>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</si>
  <si>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</si>
  <si>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</si>
  <si>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</si>
  <si>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</si>
  <si>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</si>
  <si>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</si>
  <si>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</si>
  <si>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</si>
  <si>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</si>
  <si>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</si>
  <si>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</si>
  <si>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</si>
  <si>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</si>
  <si>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</si>
  <si>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</si>
  <si>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</si>
  <si>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</si>
  <si>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</si>
  <si>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</si>
  <si>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</si>
  <si>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</si>
  <si>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</si>
  <si>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</si>
  <si>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</si>
  <si>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</si>
  <si>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</si>
  <si>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</si>
  <si>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</si>
  <si>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</si>
  <si>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</si>
  <si>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</si>
  <si>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</si>
  <si>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</si>
  <si>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</si>
  <si>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</si>
  <si>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</si>
  <si>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</si>
  <si>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</si>
  <si>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</si>
  <si>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</si>
  <si>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</si>
  <si>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</si>
  <si>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</si>
  <si>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</si>
  <si>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</si>
  <si>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</si>
  <si>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</si>
  <si>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</si>
  <si>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</si>
  <si>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</si>
  <si>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</si>
  <si>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</si>
  <si>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</si>
  <si>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</si>
  <si>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</si>
  <si>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</si>
  <si>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</si>
  <si>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</si>
  <si>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</si>
  <si>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</si>
  <si>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</si>
  <si>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</si>
  <si>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</si>
  <si>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</si>
  <si>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</si>
  <si>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</si>
  <si>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</si>
  <si>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</si>
  <si>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</si>
  <si>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</si>
  <si>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</si>
  <si>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</si>
  <si>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</si>
  <si>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</si>
  <si>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</si>
  <si>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</si>
  <si>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</si>
  <si>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</si>
  <si>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</si>
  <si>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</si>
  <si>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</si>
  <si>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</si>
  <si>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</si>
  <si>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</si>
  <si>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</si>
  <si>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</si>
  <si>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</si>
  <si>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</si>
  <si>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</si>
  <si>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</si>
  <si>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</si>
  <si>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</si>
  <si>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</si>
  <si>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</si>
  <si>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</si>
  <si>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</si>
  <si>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</si>
  <si>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</si>
  <si>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</si>
  <si>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</si>
  <si>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</si>
  <si>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</si>
  <si>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</si>
  <si>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</si>
  <si>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</si>
  <si>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</si>
  <si>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</si>
  <si>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</si>
  <si>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</si>
  <si>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</si>
  <si>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</si>
  <si>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</si>
  <si>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</si>
  <si>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</si>
  <si>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</si>
  <si>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</si>
  <si>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</si>
  <si>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</si>
  <si>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</si>
  <si>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</si>
  <si>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</si>
  <si>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</si>
  <si>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</si>
  <si>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</si>
  <si>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</si>
  <si>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</si>
  <si>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</si>
  <si>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</si>
  <si>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</si>
  <si>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</si>
  <si>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</si>
  <si>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</si>
  <si>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</si>
  <si>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</si>
  <si>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</si>
  <si>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</si>
  <si>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</si>
  <si>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</si>
  <si>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</si>
  <si>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</si>
  <si>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</si>
  <si>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</si>
  <si>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</si>
  <si>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</si>
  <si>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</si>
  <si>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</si>
  <si>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</si>
  <si>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</si>
  <si>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</si>
  <si>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</si>
  <si>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</si>
  <si>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</si>
  <si>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</si>
  <si>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</si>
  <si>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</si>
  <si>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</si>
  <si>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</si>
  <si>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</si>
  <si>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</si>
  <si>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</si>
  <si>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</si>
  <si>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</si>
  <si>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</si>
  <si>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</si>
  <si>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</si>
  <si>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</si>
  <si>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</si>
  <si>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</si>
  <si>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</si>
  <si>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</si>
  <si>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</si>
  <si>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</si>
  <si>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</si>
  <si>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</si>
  <si>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</si>
  <si>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</si>
  <si>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</si>
  <si>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</si>
  <si>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</si>
  <si>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</si>
  <si>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</si>
  <si>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</si>
  <si>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</si>
  <si>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</si>
  <si>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</si>
  <si>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</si>
  <si>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</si>
  <si>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</si>
  <si>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</si>
  <si>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</si>
  <si>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</si>
  <si>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</si>
  <si>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</si>
  <si>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</si>
  <si>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</si>
  <si>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</si>
  <si>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</si>
  <si>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</si>
  <si>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</si>
  <si>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</si>
  <si>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</si>
  <si>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</si>
  <si>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</si>
  <si>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</si>
  <si>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</si>
  <si>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</si>
  <si>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</si>
  <si>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</si>
  <si>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</si>
  <si>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</si>
  <si>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</si>
  <si>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</si>
  <si>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</si>
  <si>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</si>
  <si>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</si>
  <si>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</si>
  <si>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</si>
  <si>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</si>
  <si>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</si>
  <si>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</si>
  <si>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</si>
  <si>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</si>
  <si>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</si>
  <si>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</si>
  <si>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</si>
  <si>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</si>
  <si>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</si>
  <si>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</si>
  <si>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</si>
  <si>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</si>
  <si>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</si>
  <si>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</si>
  <si>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</si>
  <si>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</si>
  <si>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</si>
  <si>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</si>
  <si>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</si>
  <si>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</si>
  <si>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</si>
  <si>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</si>
  <si>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</si>
  <si>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</si>
  <si>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</si>
  <si>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</si>
  <si>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</si>
  <si>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</si>
  <si>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</si>
  <si>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</si>
  <si>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</si>
  <si>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</si>
  <si>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</si>
  <si>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</si>
  <si>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</si>
  <si>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</si>
  <si>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</si>
  <si>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</si>
  <si>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</si>
  <si>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</si>
  <si>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</si>
  <si>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</si>
  <si>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</si>
  <si>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</si>
  <si>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</si>
  <si>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</si>
  <si>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</si>
  <si>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</si>
  <si>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</si>
  <si>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</si>
  <si>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</si>
  <si>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</si>
  <si>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</si>
  <si>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</si>
  <si>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</si>
  <si>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</si>
  <si>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</si>
  <si>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</si>
  <si>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</si>
  <si>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</si>
  <si>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</si>
  <si>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</si>
  <si>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</si>
  <si>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</si>
  <si>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</si>
  <si>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</si>
  <si>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</si>
  <si>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</si>
  <si>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</si>
  <si>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</si>
  <si>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</si>
  <si>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</si>
  <si>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</si>
  <si>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</si>
  <si>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</si>
  <si>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</si>
  <si>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</si>
  <si>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</si>
  <si>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</si>
  <si>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</si>
  <si>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</si>
  <si>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</si>
  <si>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</si>
  <si>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</si>
  <si>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</si>
  <si>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</si>
  <si>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</si>
  <si>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</si>
  <si>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</si>
  <si>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</si>
  <si>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</si>
  <si>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</si>
  <si>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</si>
  <si>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</si>
  <si>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</si>
  <si>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</si>
  <si>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</si>
  <si>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</si>
  <si>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</si>
  <si>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</si>
  <si>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</si>
  <si>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</si>
  <si>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</si>
  <si>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</si>
  <si>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</si>
  <si>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</si>
  <si>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</si>
  <si>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</si>
  <si>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</si>
  <si>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</si>
  <si>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</si>
  <si>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</si>
  <si>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</si>
  <si>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</si>
  <si>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</si>
  <si>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</si>
  <si>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</si>
  <si>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</si>
  <si>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</si>
  <si>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</si>
  <si>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</si>
  <si>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</si>
  <si>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</si>
  <si>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</si>
  <si>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</si>
  <si>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</si>
  <si>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</si>
  <si>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</si>
  <si>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</si>
  <si>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</si>
  <si>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</si>
  <si>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</si>
  <si>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</si>
  <si>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</si>
  <si>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</si>
  <si>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</si>
  <si>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</si>
  <si>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</si>
  <si>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</si>
  <si>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</si>
  <si>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</si>
  <si>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</si>
  <si>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</si>
  <si>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</si>
  <si>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</si>
  <si>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</si>
  <si>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</si>
  <si>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</si>
  <si>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</si>
  <si>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</si>
  <si>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</si>
  <si>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</si>
  <si>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</si>
  <si>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</si>
  <si>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</si>
  <si>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</si>
  <si>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</si>
  <si>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</si>
  <si>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</si>
  <si>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</si>
  <si>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</si>
  <si>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</si>
  <si>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</si>
  <si>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</si>
  <si>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</si>
  <si>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</si>
  <si>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</si>
  <si>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</si>
  <si>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</si>
  <si>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</si>
  <si>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</si>
  <si>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</si>
  <si>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</si>
  <si>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</si>
  <si>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</si>
  <si>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</si>
  <si>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</si>
  <si>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</si>
  <si>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</si>
  <si>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</si>
  <si>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</si>
  <si>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</si>
  <si>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</si>
  <si>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</si>
  <si>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</si>
  <si>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</si>
  <si>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</si>
  <si>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</si>
  <si>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</si>
  <si>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</si>
  <si>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</si>
  <si>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</si>
  <si>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</si>
  <si>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</si>
  <si>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</si>
  <si>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</si>
  <si>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</si>
  <si>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</si>
  <si>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</si>
  <si>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</si>
  <si>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</si>
  <si>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</si>
  <si>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</si>
  <si>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</si>
  <si>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</si>
  <si>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</si>
  <si>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</si>
  <si>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</si>
  <si>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</si>
  <si>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</si>
  <si>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</si>
  <si>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</si>
  <si>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</si>
  <si>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</si>
  <si>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</si>
  <si>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</si>
  <si>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</si>
  <si>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</si>
  <si>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</si>
  <si>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</si>
  <si>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</si>
  <si>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</si>
  <si>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</si>
  <si>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</si>
  <si>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</si>
  <si>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</si>
  <si>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</si>
  <si>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</si>
  <si>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</si>
  <si>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</si>
  <si>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</si>
  <si>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</si>
  <si>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</si>
  <si>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</si>
  <si>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</si>
  <si>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</si>
  <si>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</si>
  <si>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</si>
  <si>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</si>
  <si>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</si>
  <si>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</si>
  <si>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</si>
  <si>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</si>
  <si>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</si>
  <si>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</si>
  <si>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</si>
  <si>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</si>
  <si>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</si>
  <si>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</si>
  <si>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</si>
  <si>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</si>
  <si>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</si>
  <si>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</si>
  <si>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</si>
  <si>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</si>
  <si>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</si>
  <si>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</si>
  <si>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</si>
  <si>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</si>
  <si>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</si>
  <si>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</si>
  <si>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</si>
  <si>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</si>
  <si>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</si>
  <si>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</si>
  <si>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</si>
  <si>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</si>
  <si>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</si>
  <si>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</si>
  <si>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</si>
  <si>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</si>
  <si>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</si>
  <si>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</si>
  <si>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</si>
  <si>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</si>
  <si>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</si>
  <si>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</si>
  <si>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</si>
  <si>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</si>
  <si>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</si>
  <si>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</si>
  <si>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</si>
  <si>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</si>
  <si>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</si>
  <si>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</si>
  <si>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</si>
  <si>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</si>
  <si>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</si>
  <si>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</si>
  <si>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</si>
  <si>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</si>
  <si>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</si>
  <si>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</si>
  <si>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</si>
  <si>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</si>
  <si>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</si>
  <si>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</si>
  <si>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</si>
  <si>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</si>
  <si>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</si>
  <si>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</si>
  <si>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</si>
  <si>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</si>
  <si>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</si>
  <si>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</si>
  <si>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</si>
  <si>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</si>
  <si>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</si>
  <si>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</si>
  <si>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</si>
  <si>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</si>
  <si>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</si>
  <si>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</si>
  <si>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</si>
  <si>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</si>
  <si>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</si>
  <si>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</si>
  <si>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</si>
  <si>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</si>
  <si>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</si>
  <si>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</si>
  <si>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</si>
  <si>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</si>
  <si>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</si>
  <si>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</si>
  <si>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</si>
  <si>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</si>
  <si>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</si>
  <si>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</si>
  <si>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</si>
  <si>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</si>
  <si>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</si>
  <si>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</si>
  <si>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</si>
  <si>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</si>
  <si>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</si>
  <si>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</si>
  <si>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</si>
  <si>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</si>
  <si>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</si>
  <si>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</si>
  <si>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</si>
  <si>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</si>
  <si>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</si>
  <si>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</si>
  <si>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</si>
  <si>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</si>
  <si>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</si>
  <si>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</si>
  <si>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</si>
  <si>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</si>
  <si>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</si>
  <si>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</si>
  <si>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</si>
  <si>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</si>
  <si>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</si>
  <si>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</si>
  <si>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</si>
  <si>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</si>
  <si>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</si>
  <si>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</si>
  <si>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</si>
  <si>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</si>
  <si>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</si>
  <si>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</si>
  <si>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</si>
  <si>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</si>
  <si>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</si>
  <si>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</si>
  <si>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</si>
  <si>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</si>
  <si>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</si>
  <si>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</si>
  <si>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</si>
  <si>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</si>
  <si>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</si>
  <si>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</si>
  <si>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</si>
  <si>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</si>
  <si>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</si>
  <si>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</si>
  <si>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</si>
  <si>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</si>
  <si>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</si>
  <si>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</si>
  <si>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</si>
  <si>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</si>
  <si>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</si>
  <si>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</si>
  <si>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</si>
  <si>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</si>
  <si>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</si>
  <si>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</si>
  <si>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</si>
  <si>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</si>
  <si>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</si>
  <si>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</si>
  <si>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</si>
  <si>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</si>
  <si>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</si>
  <si>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</si>
  <si>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</si>
  <si>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</si>
  <si>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</si>
  <si>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</si>
  <si>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</si>
  <si>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</si>
  <si>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</si>
  <si>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</si>
  <si>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</si>
  <si>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</si>
  <si>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</si>
  <si>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</si>
  <si>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</si>
  <si>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</si>
  <si>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</si>
  <si>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</si>
  <si>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</si>
  <si>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</si>
  <si>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</si>
  <si>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</si>
  <si>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</si>
  <si>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</si>
  <si>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</si>
  <si>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</si>
  <si>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</si>
  <si>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</si>
  <si>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</si>
  <si>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</si>
  <si>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</si>
  <si>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</si>
  <si>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</si>
  <si>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</si>
  <si>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</si>
  <si>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</si>
  <si>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</si>
  <si>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</si>
  <si>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</si>
  <si>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</si>
  <si>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</si>
  <si>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</si>
  <si>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</si>
  <si>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</si>
  <si>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</si>
  <si>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</si>
  <si>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</si>
  <si>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</si>
  <si>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</si>
  <si>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</si>
  <si>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</si>
  <si>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</si>
  <si>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</si>
  <si>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</si>
  <si>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</si>
  <si>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</si>
  <si>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</si>
  <si>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</si>
  <si>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</si>
  <si>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</si>
  <si>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</si>
  <si>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</si>
  <si>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</si>
  <si>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</si>
  <si>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</si>
  <si>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</si>
  <si>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</si>
  <si>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</si>
  <si>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</si>
  <si>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</si>
  <si>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</si>
  <si>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</si>
  <si>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</si>
  <si>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</si>
  <si>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</si>
  <si>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</si>
  <si>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</si>
  <si>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</si>
  <si>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</si>
  <si>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</si>
  <si>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</si>
  <si>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</si>
  <si>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</si>
  <si>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</si>
  <si>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</si>
  <si>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</si>
  <si>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</si>
  <si>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</si>
  <si>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</si>
  <si>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</si>
  <si>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</si>
  <si>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</si>
  <si>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</si>
  <si>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</si>
  <si>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</si>
  <si>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</si>
  <si>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</si>
  <si>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</si>
  <si>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</si>
  <si>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</si>
  <si>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</si>
  <si>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</si>
  <si>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</si>
  <si>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</si>
  <si>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</si>
  <si>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</si>
  <si>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</si>
  <si>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</si>
  <si>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</si>
  <si>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</si>
  <si>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</si>
  <si>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</si>
  <si>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</si>
  <si>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</si>
  <si>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</si>
  <si>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</si>
  <si>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</si>
  <si>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</si>
  <si>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</si>
  <si>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</si>
  <si>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</si>
  <si>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</si>
  <si>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</si>
  <si>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</si>
  <si>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</si>
  <si>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</si>
  <si>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</si>
  <si>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</si>
  <si>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</si>
  <si>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</si>
  <si>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</si>
  <si>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</si>
  <si>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</si>
  <si>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</si>
  <si>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</si>
  <si>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</si>
  <si>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</si>
  <si>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</si>
  <si>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</si>
  <si>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</si>
  <si>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</si>
  <si>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</si>
  <si>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</si>
  <si>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</si>
  <si>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</si>
  <si>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</si>
  <si>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</si>
  <si>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</si>
  <si>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</si>
  <si>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</si>
  <si>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</si>
  <si>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</si>
  <si>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</si>
  <si>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</si>
  <si>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</si>
  <si>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</si>
  <si>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</si>
  <si>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</si>
  <si>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</si>
  <si>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</si>
  <si>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</si>
  <si>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</si>
  <si>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</si>
  <si>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</si>
  <si>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</si>
  <si>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</si>
  <si>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</si>
  <si>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</si>
  <si>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</si>
  <si>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</si>
  <si>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</si>
  <si>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</si>
  <si>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</si>
  <si>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</si>
  <si>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</si>
  <si>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</si>
  <si>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</si>
  <si>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</si>
  <si>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</si>
  <si>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</si>
  <si>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</si>
  <si>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</si>
  <si>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</si>
  <si>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</si>
  <si>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</si>
  <si>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</si>
  <si>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</si>
  <si>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</si>
  <si>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</si>
  <si>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</si>
  <si>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</si>
  <si>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</si>
  <si>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</si>
  <si>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</si>
  <si>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</si>
  <si>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</si>
  <si>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</si>
  <si>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</si>
  <si>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</si>
  <si>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</si>
  <si>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</si>
  <si>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</si>
  <si>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</si>
  <si>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</si>
  <si>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</si>
  <si>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</si>
  <si>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</si>
  <si>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</si>
  <si>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</si>
  <si>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</si>
  <si>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</si>
  <si>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</si>
  <si>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</si>
  <si>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</si>
  <si>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</si>
  <si>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</si>
  <si>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</si>
  <si>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</si>
  <si>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</si>
  <si>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</si>
  <si>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</si>
  <si>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</si>
  <si>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</si>
  <si>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</si>
  <si>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</si>
  <si>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</si>
  <si>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</si>
  <si>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</si>
  <si>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</si>
  <si>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</si>
  <si>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</si>
  <si>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</si>
  <si>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</si>
  <si>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</si>
  <si>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</si>
  <si>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</si>
  <si>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</si>
  <si>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</si>
  <si>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</si>
  <si>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</si>
  <si>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</si>
  <si>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</si>
  <si>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</si>
  <si>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</si>
  <si>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</si>
  <si>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</si>
  <si>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</si>
  <si>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</si>
  <si>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</si>
  <si>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</si>
  <si>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</si>
  <si>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</si>
  <si>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</si>
  <si>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</si>
  <si>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</si>
  <si>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</si>
  <si>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</si>
  <si>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</si>
  <si>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</si>
  <si>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</si>
  <si>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</si>
  <si>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</si>
  <si>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</si>
  <si>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</si>
  <si>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</si>
  <si>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</si>
  <si>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</si>
  <si>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</si>
  <si>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</si>
  <si>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</si>
  <si>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</si>
  <si>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</si>
  <si>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</si>
  <si>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</si>
  <si>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</si>
  <si>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</si>
  <si>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</si>
  <si>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</si>
  <si>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</si>
  <si>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</si>
  <si>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</si>
  <si>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</si>
  <si>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</si>
  <si>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</si>
  <si>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</si>
  <si>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</si>
  <si>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</si>
  <si>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</si>
  <si>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</si>
  <si>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</si>
  <si>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</si>
  <si>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</si>
  <si>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</si>
  <si>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</si>
  <si>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</si>
  <si>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</si>
  <si>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</si>
  <si>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</si>
  <si>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</si>
  <si>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</si>
  <si>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</si>
  <si>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</si>
  <si>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</si>
  <si>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</si>
  <si>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</si>
  <si>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</si>
  <si>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</si>
  <si>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</si>
  <si>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</si>
  <si>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</si>
  <si>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</si>
  <si>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</si>
  <si>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</si>
  <si>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</si>
  <si>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</si>
  <si>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</si>
  <si>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</si>
  <si>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</si>
  <si>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</si>
  <si>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</si>
  <si>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</si>
  <si>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</si>
  <si>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</si>
  <si>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</si>
  <si>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</si>
  <si>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</si>
  <si>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</si>
  <si>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</si>
  <si>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</si>
  <si>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</si>
  <si>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</si>
  <si>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</si>
  <si>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</si>
  <si>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</si>
  <si>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</si>
  <si>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</si>
  <si>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</si>
  <si>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</si>
  <si>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</si>
  <si>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</si>
  <si>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</si>
  <si>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</si>
  <si>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</si>
  <si>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</si>
  <si>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</si>
  <si>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</si>
  <si>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</si>
  <si>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</si>
  <si>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</si>
  <si>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</si>
  <si>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</si>
  <si>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</si>
  <si>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</si>
  <si>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</si>
  <si>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</si>
  <si>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</si>
  <si>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</si>
  <si>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</si>
  <si>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</si>
  <si>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</si>
  <si>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</si>
  <si>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</si>
  <si>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</si>
  <si>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</si>
  <si>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</si>
  <si>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</si>
  <si>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</si>
  <si>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</si>
  <si>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</si>
  <si>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</si>
  <si>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</si>
  <si>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</si>
  <si>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</si>
  <si>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</si>
  <si>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</si>
  <si>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</si>
  <si>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</si>
  <si>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</si>
  <si>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</si>
  <si>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</si>
  <si>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</si>
  <si>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</si>
  <si>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</si>
  <si>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</si>
  <si>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</si>
  <si>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</si>
  <si>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</si>
  <si>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</si>
  <si>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</si>
  <si>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</si>
  <si>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</si>
  <si>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</si>
  <si>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</si>
  <si>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</si>
  <si>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</si>
  <si>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</si>
  <si>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</si>
  <si>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</si>
  <si>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</si>
  <si>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</si>
  <si>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</si>
  <si>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</si>
  <si>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</si>
  <si>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</si>
  <si>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</si>
  <si>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</si>
  <si>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</si>
  <si>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</si>
  <si>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</si>
  <si>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</si>
  <si>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</si>
  <si>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</si>
  <si>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</si>
  <si>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</si>
  <si>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</si>
  <si>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</si>
  <si>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</si>
  <si>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</si>
  <si>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</si>
  <si>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</si>
  <si>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</si>
  <si>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</si>
  <si>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</si>
  <si>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</si>
  <si>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</si>
  <si>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</si>
  <si>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</si>
  <si>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</si>
  <si>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</si>
  <si>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</si>
  <si>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</si>
  <si>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</si>
  <si>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</si>
  <si>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</si>
  <si>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</si>
  <si>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</si>
  <si>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</si>
  <si>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</si>
  <si>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</si>
  <si>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</si>
  <si>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</si>
  <si>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</si>
  <si>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</si>
  <si>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</si>
  <si>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</si>
  <si>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</si>
  <si>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</si>
  <si>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</si>
  <si>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</si>
  <si>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</si>
  <si>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</si>
  <si>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</si>
  <si>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</si>
  <si>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</si>
  <si>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</si>
  <si>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</si>
  <si>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</si>
  <si>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</si>
  <si>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</si>
  <si>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</si>
  <si>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</si>
  <si>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</si>
  <si>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</si>
  <si>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</si>
  <si>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</si>
  <si>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</si>
  <si>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</si>
  <si>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</si>
  <si>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</si>
  <si>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</si>
  <si>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</si>
  <si>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</si>
  <si>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</si>
  <si>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</si>
  <si>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</si>
  <si>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</si>
  <si>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</si>
  <si>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</si>
  <si>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</si>
  <si>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</si>
  <si>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</si>
  <si>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</si>
  <si>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</si>
  <si>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</si>
  <si>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</si>
  <si>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</si>
  <si>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</si>
  <si>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</si>
  <si>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</si>
  <si>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</si>
  <si>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</si>
  <si>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</si>
  <si>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</si>
  <si>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</si>
  <si>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</si>
  <si>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</si>
  <si>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</si>
  <si>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</si>
  <si>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</si>
  <si>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</si>
  <si>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</si>
  <si>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</si>
  <si>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</si>
  <si>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</si>
  <si>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</si>
  <si>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</si>
  <si>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</si>
  <si>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</si>
  <si>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</si>
  <si>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</si>
  <si>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</si>
  <si>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</si>
  <si>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</si>
  <si>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</si>
  <si>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</si>
  <si>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</si>
  <si>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</si>
  <si>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</si>
  <si>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</si>
  <si>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</si>
  <si>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</si>
  <si>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</si>
  <si>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</si>
  <si>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</si>
  <si>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</si>
  <si>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</si>
  <si>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</si>
  <si>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</si>
  <si>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</si>
  <si>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</si>
  <si>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</si>
  <si>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</si>
  <si>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</si>
  <si>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</si>
  <si>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</si>
  <si>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</si>
  <si>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</si>
  <si>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</si>
  <si>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</si>
  <si>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</si>
  <si>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</si>
  <si>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</si>
  <si>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</si>
  <si>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</si>
  <si>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</si>
  <si>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</si>
  <si>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</si>
  <si>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</si>
  <si>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</si>
  <si>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</si>
  <si>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</si>
  <si>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</si>
  <si>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</si>
  <si>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</si>
  <si>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</si>
  <si>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</si>
  <si>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</si>
  <si>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</si>
  <si>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</si>
  <si>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</si>
  <si>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</si>
  <si>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</si>
  <si>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</si>
  <si>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</si>
  <si>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</si>
  <si>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</si>
  <si>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</si>
  <si>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</si>
  <si>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</si>
  <si>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</si>
  <si>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</si>
  <si>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</si>
  <si>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</si>
  <si>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</si>
  <si>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</si>
  <si>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</si>
  <si>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</si>
  <si>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</si>
  <si>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</si>
  <si>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</si>
  <si>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</si>
  <si>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</si>
  <si>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</si>
  <si>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</si>
  <si>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</si>
  <si>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</si>
  <si>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</si>
  <si>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</si>
  <si>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</si>
  <si>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</si>
  <si>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</si>
  <si>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</si>
  <si>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</si>
  <si>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</si>
  <si>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</si>
  <si>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</si>
  <si>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</si>
  <si>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</si>
  <si>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</si>
  <si>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</si>
  <si>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</si>
  <si>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</si>
  <si>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</si>
  <si>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</si>
  <si>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</si>
  <si>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</si>
  <si>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</si>
  <si>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</si>
  <si>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</si>
  <si>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</si>
  <si>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</si>
  <si>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</si>
  <si>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</si>
  <si>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</si>
  <si>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</si>
  <si>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</si>
  <si>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</si>
  <si>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</si>
  <si>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</si>
  <si>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</si>
  <si>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</si>
  <si>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</si>
  <si>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</si>
  <si>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</si>
  <si>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</si>
  <si>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</si>
  <si>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</si>
  <si>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</si>
  <si>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</si>
  <si>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</si>
  <si>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</si>
  <si>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</si>
  <si>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</si>
  <si>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</si>
  <si>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</si>
  <si>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</si>
  <si>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</si>
  <si>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</si>
  <si>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</si>
  <si>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</si>
  <si>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</si>
  <si>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</si>
  <si>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</si>
  <si>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</si>
  <si>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</si>
  <si>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</si>
  <si>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</si>
  <si>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</si>
  <si>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</si>
  <si>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</si>
  <si>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</si>
  <si>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</si>
  <si>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</si>
  <si>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</si>
  <si>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</si>
  <si>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</si>
  <si>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</si>
  <si>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</si>
  <si>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</si>
  <si>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</si>
  <si>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</si>
  <si>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</si>
  <si>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</si>
  <si>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</si>
  <si>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</si>
  <si>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</si>
  <si>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</si>
  <si>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</si>
  <si>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</si>
  <si>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</si>
  <si>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</si>
  <si>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</si>
  <si>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</si>
  <si>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</si>
  <si>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</si>
  <si>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</si>
  <si>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</si>
  <si>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</si>
  <si>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</si>
  <si>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</si>
  <si>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</si>
  <si>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</si>
  <si>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</si>
  <si>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</si>
  <si>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</si>
  <si>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</si>
  <si>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</si>
  <si>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</si>
  <si>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</si>
  <si>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</si>
  <si>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</si>
  <si>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</si>
  <si>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</si>
  <si>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</si>
  <si>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</si>
  <si>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</si>
  <si>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</si>
  <si>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</si>
  <si>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</si>
  <si>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</si>
  <si>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</si>
  <si>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</si>
  <si>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</si>
  <si>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</si>
  <si>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</si>
  <si>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</si>
  <si>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</si>
  <si>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</si>
  <si>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</si>
  <si>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</si>
  <si>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</si>
  <si>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</si>
  <si>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</si>
  <si>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</si>
  <si>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</si>
  <si>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</si>
  <si>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</si>
  <si>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</si>
  <si>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</si>
  <si>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</si>
  <si>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</si>
  <si>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</si>
  <si>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</si>
  <si>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</si>
  <si>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</si>
  <si>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</si>
  <si>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</si>
  <si>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</si>
  <si>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</si>
  <si>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</si>
  <si>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</si>
  <si>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</si>
  <si>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</si>
  <si>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</si>
  <si>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</si>
  <si>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</si>
  <si>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</si>
  <si>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</si>
  <si>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</si>
  <si>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</si>
  <si>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</si>
  <si>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</si>
  <si>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</si>
  <si>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</si>
  <si>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</si>
  <si>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</si>
  <si>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</si>
  <si>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</si>
  <si>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</si>
  <si>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</si>
  <si>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</si>
  <si>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</si>
  <si>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</si>
  <si>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</si>
  <si>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</si>
  <si>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</si>
  <si>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</si>
  <si>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</si>
  <si>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</si>
  <si>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</si>
  <si>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</si>
  <si>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</si>
  <si>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</si>
  <si>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</si>
  <si>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</si>
  <si>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</si>
  <si>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</si>
  <si>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</si>
  <si>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</si>
  <si>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</si>
  <si>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</si>
  <si>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</si>
  <si>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</si>
  <si>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</si>
  <si>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</si>
  <si>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</si>
  <si>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</si>
  <si>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</si>
  <si>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</si>
  <si>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</si>
  <si>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</si>
  <si>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</si>
  <si>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</si>
  <si>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</si>
  <si>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</si>
  <si>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</si>
  <si>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</si>
  <si>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</si>
  <si>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</si>
  <si>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</si>
  <si>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</si>
  <si>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</si>
  <si>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</si>
  <si>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</si>
  <si>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</si>
  <si>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</si>
  <si>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</si>
  <si>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</si>
  <si>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</si>
  <si>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</si>
  <si>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</si>
  <si>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</si>
  <si>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</si>
  <si>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</si>
  <si>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</si>
  <si>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</si>
  <si>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</si>
  <si>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</si>
  <si>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</si>
  <si>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</si>
  <si>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</si>
  <si>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</si>
  <si>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</si>
  <si>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</si>
  <si>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</si>
  <si>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</si>
  <si>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</si>
  <si>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</si>
  <si>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</si>
  <si>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</si>
  <si>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</si>
  <si>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</si>
  <si>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</si>
  <si>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</si>
  <si>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</si>
  <si>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</si>
  <si>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</si>
  <si>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</si>
  <si>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</si>
  <si>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</si>
  <si>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</si>
  <si>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</si>
  <si>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</si>
  <si>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</si>
  <si>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</si>
  <si>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</si>
  <si>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</si>
  <si>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</si>
  <si>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</si>
  <si>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</si>
  <si>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</si>
  <si>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</si>
  <si>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</si>
  <si>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</si>
  <si>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</si>
  <si>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</si>
  <si>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</si>
  <si>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</si>
  <si>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</si>
  <si>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</si>
  <si>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</si>
  <si>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</si>
  <si>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</si>
  <si>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</si>
  <si>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</si>
  <si>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</si>
  <si>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</si>
  <si>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</si>
  <si>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</si>
  <si>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</si>
  <si>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</si>
  <si>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</si>
  <si>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</si>
  <si>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</si>
  <si>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</si>
  <si>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</si>
  <si>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</si>
  <si>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</si>
  <si>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</si>
  <si>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</si>
  <si>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</si>
  <si>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</si>
  <si>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</si>
  <si>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</si>
  <si>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</si>
  <si>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</si>
  <si>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</si>
  <si>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</si>
  <si>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</si>
  <si>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</si>
  <si>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</si>
  <si>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</si>
  <si>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</si>
  <si>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</si>
  <si>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</si>
  <si>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</si>
  <si>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</si>
  <si>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</si>
  <si>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</si>
  <si>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</si>
  <si>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</si>
  <si>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</si>
  <si>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</si>
  <si>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</si>
  <si>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</si>
  <si>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</si>
  <si>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</si>
  <si>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</si>
  <si>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</si>
  <si>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</si>
  <si>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</si>
  <si>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</si>
  <si>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</si>
  <si>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</si>
  <si>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</si>
  <si>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</si>
  <si>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</si>
  <si>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</si>
  <si>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</si>
  <si>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</si>
  <si>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</si>
  <si>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</si>
  <si>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</si>
  <si>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</si>
  <si>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</si>
  <si>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</si>
  <si>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</si>
  <si>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</si>
  <si>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</si>
  <si>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</si>
  <si>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</si>
  <si>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</si>
  <si>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</si>
  <si>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</si>
  <si>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</si>
  <si>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</si>
  <si>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</si>
  <si>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</si>
  <si>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</si>
  <si>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</si>
  <si>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</si>
  <si>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</si>
  <si>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</si>
  <si>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</si>
  <si>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</si>
  <si>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</si>
  <si>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</si>
  <si>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</si>
  <si>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</si>
  <si>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</si>
  <si>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</si>
  <si>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</si>
  <si>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</si>
  <si>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</si>
  <si>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</si>
  <si>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</si>
  <si>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</si>
  <si>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</si>
  <si>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</si>
  <si>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</si>
  <si>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</si>
  <si>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</si>
  <si>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</si>
  <si>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</si>
  <si>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</si>
  <si>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</si>
  <si>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</si>
  <si>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</si>
  <si>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</si>
  <si>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</si>
  <si>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</si>
  <si>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</si>
  <si>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</si>
  <si>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</si>
  <si>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</si>
  <si>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</si>
  <si>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</si>
  <si>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</si>
  <si>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</si>
  <si>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</si>
  <si>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</si>
  <si>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</si>
  <si>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</si>
  <si>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</si>
  <si>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</si>
  <si>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</si>
  <si>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</si>
  <si>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</si>
  <si>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</si>
  <si>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</si>
  <si>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</si>
  <si>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</si>
  <si>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</si>
  <si>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</si>
  <si>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</si>
  <si>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</si>
  <si>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</si>
  <si>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</si>
  <si>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</si>
  <si>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</si>
  <si>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</si>
  <si>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</si>
  <si>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</si>
  <si>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</si>
  <si>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</si>
  <si>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</si>
  <si>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</si>
  <si>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</si>
  <si>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</si>
  <si>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</si>
  <si>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</si>
  <si>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</si>
  <si>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</si>
  <si>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</si>
  <si>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</si>
  <si>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</si>
  <si>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</si>
  <si>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</si>
  <si>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</si>
  <si>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</si>
  <si>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</si>
  <si>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</si>
  <si>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</si>
  <si>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</si>
  <si>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</si>
  <si>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</si>
  <si>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</si>
  <si>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</si>
  <si>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</si>
  <si>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</si>
  <si>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</si>
  <si>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</si>
  <si>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</si>
  <si>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</si>
  <si>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</si>
  <si>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</si>
  <si>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</si>
  <si>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</si>
  <si>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</si>
  <si>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</si>
  <si>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</si>
  <si>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</si>
  <si>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</si>
  <si>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</si>
  <si>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</si>
  <si>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</si>
  <si>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</si>
  <si>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</si>
  <si>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</si>
  <si>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</si>
  <si>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</si>
  <si>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</si>
  <si>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</si>
  <si>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</si>
  <si>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</si>
  <si>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</si>
  <si>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</si>
  <si>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</si>
  <si>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</si>
  <si>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</si>
  <si>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</si>
  <si>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</si>
  <si>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</si>
  <si>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</si>
  <si>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</si>
  <si>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</si>
  <si>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</si>
  <si>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</si>
  <si>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</si>
  <si>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</si>
  <si>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</si>
  <si>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</si>
  <si>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</si>
  <si>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</si>
  <si>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</si>
  <si>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</si>
  <si>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</si>
  <si>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</si>
  <si>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</si>
  <si>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</si>
  <si>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</si>
  <si>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</si>
  <si>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</si>
  <si>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</si>
  <si>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</si>
  <si>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</si>
  <si>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</si>
  <si>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</si>
  <si>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</si>
  <si>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</si>
  <si>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</si>
  <si>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</si>
  <si>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</si>
  <si>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</si>
  <si>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</si>
  <si>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</si>
  <si>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</si>
  <si>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</si>
  <si>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</si>
  <si>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</si>
  <si>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</si>
  <si>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</si>
  <si>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</si>
  <si>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</si>
  <si>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</si>
  <si>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</si>
  <si>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</si>
  <si>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</si>
  <si>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</si>
  <si>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</si>
  <si>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</si>
  <si>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</si>
  <si>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</si>
  <si>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</si>
  <si>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</si>
  <si>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</si>
  <si>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</si>
  <si>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</si>
  <si>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</si>
  <si>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</si>
  <si>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</si>
  <si>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</si>
  <si>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</si>
  <si>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</si>
  <si>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</si>
  <si>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</si>
  <si>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</si>
  <si>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</si>
  <si>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</si>
  <si>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</si>
  <si>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</si>
  <si>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</si>
  <si>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</si>
  <si>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</si>
  <si>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</si>
  <si>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</si>
  <si>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</si>
  <si>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</si>
  <si>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</si>
  <si>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</si>
  <si>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</si>
  <si>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</si>
  <si>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</si>
  <si>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</si>
  <si>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</si>
  <si>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</si>
  <si>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</si>
  <si>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</si>
  <si>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</si>
  <si>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</si>
  <si>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</si>
  <si>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</si>
  <si>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</si>
  <si>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</si>
  <si>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</si>
  <si>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</si>
  <si>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</si>
  <si>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</si>
  <si>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</si>
  <si>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</si>
  <si>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</si>
  <si>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</si>
  <si>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</si>
  <si>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</si>
  <si>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</si>
  <si>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</si>
  <si>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</si>
  <si>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</si>
  <si>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</si>
  <si>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</si>
  <si>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</si>
  <si>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</si>
  <si>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</si>
  <si>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</si>
  <si>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</si>
  <si>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</si>
  <si>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</si>
  <si>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</si>
  <si>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</si>
  <si>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</si>
  <si>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</si>
  <si>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</si>
  <si>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</si>
  <si>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</si>
  <si>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</si>
  <si>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</si>
  <si>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</si>
  <si>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</si>
  <si>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</si>
  <si>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</si>
  <si>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</si>
  <si>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</si>
  <si>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</si>
  <si>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</si>
  <si>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</si>
  <si>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</si>
  <si>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</si>
  <si>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</si>
  <si>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</si>
  <si>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</si>
  <si>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</si>
  <si>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</si>
  <si>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</si>
  <si>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</si>
  <si>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</si>
  <si>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</si>
  <si>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</si>
  <si>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</si>
  <si>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</si>
  <si>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</si>
  <si>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</si>
  <si>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</si>
  <si>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</si>
  <si>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</si>
  <si>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</si>
  <si>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</si>
  <si>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</si>
  <si>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</si>
  <si>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</si>
  <si>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</si>
  <si>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</si>
  <si>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</si>
  <si>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</si>
  <si>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</si>
  <si>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</si>
  <si>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</si>
  <si>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</si>
  <si>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</si>
  <si>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</si>
  <si>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</si>
  <si>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</si>
  <si>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</si>
  <si>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</si>
  <si>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</si>
  <si>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</si>
  <si>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</si>
  <si>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</si>
  <si>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</si>
  <si>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</si>
  <si>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</si>
  <si>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</si>
  <si>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</si>
  <si>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</si>
  <si>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</si>
  <si>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</si>
  <si>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</si>
  <si>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</si>
  <si>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</si>
  <si>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</si>
  <si>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</si>
  <si>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</si>
  <si>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</si>
  <si>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</si>
  <si>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</si>
  <si>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</si>
  <si>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</si>
  <si>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</si>
  <si>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</si>
  <si>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</si>
  <si>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</si>
  <si>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</si>
  <si>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</si>
  <si>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</si>
  <si>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</si>
  <si>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</si>
  <si>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</si>
  <si>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</si>
  <si>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</si>
  <si>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</si>
  <si>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</si>
  <si>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</si>
  <si>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</si>
  <si>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</si>
  <si>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</si>
  <si>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</si>
  <si>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</si>
  <si>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</si>
  <si>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</si>
  <si>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</si>
  <si>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</si>
  <si>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</si>
  <si>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</si>
  <si>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</si>
  <si>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</si>
  <si>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</si>
  <si>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</si>
  <si>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</si>
  <si>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</si>
  <si>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</si>
  <si>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</si>
  <si>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</si>
  <si>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</si>
  <si>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</si>
  <si>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</si>
  <si>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</si>
  <si>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</si>
  <si>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</si>
  <si>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</si>
  <si>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</si>
  <si>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</si>
  <si>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</si>
  <si>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</si>
  <si>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</si>
  <si>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</si>
  <si>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</si>
  <si>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</si>
  <si>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</si>
  <si>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</si>
  <si>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</si>
  <si>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</si>
  <si>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</si>
  <si>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</si>
  <si>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</si>
  <si>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</si>
  <si>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</si>
  <si>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</si>
  <si>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</si>
  <si>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</si>
  <si>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</si>
  <si>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</si>
  <si>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</si>
  <si>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</si>
  <si>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</si>
  <si>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</si>
  <si>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</si>
  <si>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</si>
  <si>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</si>
  <si>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</si>
  <si>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</si>
  <si>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</si>
  <si>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</si>
  <si>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</si>
  <si>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</si>
  <si>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</si>
  <si>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</si>
  <si>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</si>
  <si>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</si>
  <si>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</si>
  <si>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</si>
  <si>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</si>
  <si>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</si>
  <si>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</si>
  <si>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</si>
  <si>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</si>
  <si>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</si>
  <si>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</si>
  <si>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</si>
  <si>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</si>
  <si>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</si>
  <si>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</si>
  <si>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</si>
  <si>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</si>
  <si>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</si>
  <si>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</si>
  <si>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</si>
  <si>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</si>
  <si>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</si>
  <si>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</si>
  <si>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</si>
  <si>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</si>
  <si>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</si>
  <si>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</si>
  <si>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</si>
  <si>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</si>
  <si>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</si>
  <si>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</si>
  <si>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</si>
  <si>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</si>
  <si>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</si>
  <si>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</si>
  <si>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</si>
  <si>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</si>
  <si>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</si>
  <si>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</si>
  <si>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</si>
  <si>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</si>
  <si>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</si>
  <si>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</si>
  <si>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</si>
  <si>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</si>
  <si>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</si>
  <si>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</si>
  <si>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</si>
  <si>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</si>
  <si>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</si>
  <si>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</si>
  <si>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</si>
  <si>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</si>
  <si>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</si>
  <si>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</si>
  <si>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</si>
  <si>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</si>
  <si>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</si>
  <si>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</si>
  <si>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</si>
  <si>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</si>
  <si>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</si>
  <si>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</si>
  <si>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</si>
  <si>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</si>
  <si>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</si>
  <si>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</si>
  <si>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</si>
  <si>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</si>
  <si>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</si>
  <si>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</si>
  <si>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</si>
  <si>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</si>
  <si>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</si>
  <si>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</si>
  <si>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</si>
  <si>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</si>
  <si>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</si>
  <si>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</si>
  <si>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</si>
  <si>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</si>
  <si>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</si>
  <si>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</si>
  <si>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</si>
  <si>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</si>
  <si>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</si>
  <si>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</si>
  <si>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</si>
  <si>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</si>
  <si>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</si>
  <si>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</si>
  <si>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</si>
  <si>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</si>
  <si>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</si>
  <si>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</si>
  <si>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</si>
  <si>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</si>
  <si>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</si>
  <si>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</si>
  <si>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</si>
  <si>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</si>
  <si>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</si>
  <si>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</si>
  <si>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</si>
  <si>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</si>
  <si>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</si>
  <si>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</si>
  <si>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</si>
  <si>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</si>
  <si>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</si>
  <si>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</si>
  <si>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</si>
  <si>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</si>
  <si>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</si>
  <si>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</si>
  <si>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</si>
  <si>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</si>
  <si>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</si>
  <si>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</si>
  <si>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</si>
  <si>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</si>
  <si>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</si>
  <si>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</si>
  <si>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</si>
  <si>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</si>
  <si>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</si>
  <si>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</si>
  <si>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</si>
  <si>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</si>
  <si>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</si>
  <si>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</si>
  <si>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</si>
  <si>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</si>
  <si>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</si>
  <si>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</si>
  <si>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</si>
  <si>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</si>
  <si>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</si>
  <si>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</si>
  <si>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</si>
  <si>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</si>
  <si>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</si>
  <si>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</si>
  <si>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</si>
  <si>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</si>
  <si>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</si>
  <si>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</si>
  <si>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</si>
  <si>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</si>
  <si>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</si>
  <si>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</si>
  <si>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</si>
  <si>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</si>
  <si>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</si>
  <si>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</si>
  <si>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</si>
  <si>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</si>
  <si>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</si>
  <si>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</si>
  <si>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</si>
  <si>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</si>
  <si>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</si>
  <si>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</si>
  <si>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</si>
  <si>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</si>
  <si>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</si>
  <si>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</si>
  <si>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</si>
  <si>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</si>
  <si>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</si>
  <si>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</si>
  <si>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</si>
  <si>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</si>
  <si>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</si>
  <si>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</si>
  <si>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</si>
  <si>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</si>
  <si>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</si>
  <si>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</si>
  <si>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</si>
  <si>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</si>
  <si>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</si>
  <si>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</si>
  <si>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</si>
  <si>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</si>
  <si>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</si>
  <si>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</si>
  <si>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</si>
  <si>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</si>
  <si>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</si>
  <si>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</si>
  <si>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</si>
  <si>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</si>
  <si>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</si>
  <si>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</si>
  <si>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</si>
  <si>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</si>
  <si>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</si>
  <si>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</si>
  <si>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</si>
  <si>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</si>
  <si>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</si>
  <si>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</si>
  <si>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</si>
  <si>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</si>
  <si>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</si>
  <si>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</si>
  <si>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</si>
  <si>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</si>
  <si>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</si>
  <si>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</si>
  <si>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</si>
  <si>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</si>
  <si>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</si>
  <si>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</si>
  <si>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</si>
  <si>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</si>
  <si>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</si>
  <si>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</si>
  <si>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</si>
  <si>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</si>
  <si>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</si>
  <si>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</si>
  <si>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</si>
  <si>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</si>
  <si>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</si>
  <si>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</si>
  <si>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</si>
  <si>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</si>
  <si>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</si>
  <si>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</si>
  <si>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</si>
  <si>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</si>
  <si>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</si>
  <si>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</si>
  <si>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</si>
  <si>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</si>
  <si>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</si>
  <si>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</si>
  <si>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</si>
  <si>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</si>
  <si>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</si>
  <si>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</si>
  <si>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</si>
  <si>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</si>
  <si>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</si>
  <si>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</si>
  <si>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</si>
  <si>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</si>
  <si>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</si>
  <si>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</si>
  <si>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</si>
  <si>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</si>
  <si>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</si>
  <si>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</si>
  <si>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</si>
  <si>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</si>
  <si>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</si>
  <si>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</si>
  <si>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</si>
  <si>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</si>
  <si>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</si>
  <si>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</si>
  <si>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</si>
  <si>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</si>
  <si>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</si>
  <si>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</si>
  <si>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</si>
  <si>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</si>
  <si>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</si>
  <si>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</si>
  <si>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</si>
  <si>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</si>
  <si>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</si>
  <si>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</si>
  <si>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</si>
  <si>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</si>
  <si>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</si>
  <si>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</si>
  <si>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</si>
  <si>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</si>
  <si>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</si>
  <si>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</si>
  <si>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</si>
  <si>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</si>
  <si>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</si>
  <si>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</si>
  <si>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</si>
  <si>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</si>
  <si>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</si>
  <si>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</si>
  <si>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</si>
  <si>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</si>
  <si>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</si>
  <si>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</si>
  <si>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</si>
  <si>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</si>
  <si>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</si>
  <si>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</si>
  <si>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</si>
  <si>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</si>
  <si>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</si>
  <si>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</si>
  <si>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</si>
  <si>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</si>
  <si>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</si>
  <si>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</si>
  <si>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</si>
  <si>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</si>
  <si>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</si>
  <si>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</si>
  <si>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</si>
  <si>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</si>
  <si>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</si>
  <si>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</si>
  <si>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</si>
  <si>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</si>
  <si>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</si>
  <si>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</si>
  <si>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</si>
  <si>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</si>
  <si>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</si>
  <si>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</si>
  <si>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</si>
  <si>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</si>
  <si>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</si>
  <si>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</si>
  <si>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</si>
  <si>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</si>
  <si>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</si>
  <si>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</si>
  <si>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</si>
  <si>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</si>
  <si>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</si>
  <si>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</si>
  <si>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</si>
  <si>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</si>
  <si>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</si>
  <si>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</si>
  <si>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</si>
  <si>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</si>
  <si>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</si>
  <si>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</si>
  <si>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</si>
  <si>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</si>
  <si>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</si>
  <si>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</si>
  <si>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</si>
  <si>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</si>
  <si>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</si>
  <si>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</si>
  <si>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</si>
  <si>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</si>
  <si>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</si>
  <si>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</si>
  <si>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</si>
  <si>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</si>
  <si>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</si>
  <si>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</si>
  <si>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</si>
  <si>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</si>
  <si>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</si>
  <si>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</si>
  <si>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</si>
  <si>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</si>
  <si>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</si>
  <si>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</si>
  <si>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</si>
  <si>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</si>
  <si>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</si>
  <si>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</si>
  <si>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</si>
  <si>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</si>
  <si>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</si>
  <si>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</si>
  <si>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</si>
  <si>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</si>
  <si>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</si>
  <si>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</si>
  <si>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</si>
  <si>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</si>
  <si>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</si>
  <si>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</si>
  <si>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</si>
  <si>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</si>
  <si>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</si>
  <si>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</si>
  <si>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</si>
  <si>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</si>
  <si>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</si>
  <si>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</si>
  <si>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</si>
  <si>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</si>
  <si>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</si>
  <si>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</si>
  <si>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</si>
  <si>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</si>
  <si>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</si>
  <si>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</si>
  <si>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</si>
  <si>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</si>
  <si>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</si>
  <si>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</si>
  <si>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</si>
  <si>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</si>
  <si>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</si>
  <si>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</si>
  <si>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</si>
  <si>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</si>
  <si>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</si>
  <si>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</si>
  <si>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</si>
  <si>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</si>
  <si>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</si>
  <si>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</si>
  <si>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</si>
  <si>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</si>
  <si>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</si>
  <si>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</si>
  <si>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</si>
  <si>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</si>
  <si>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</si>
  <si>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</si>
  <si>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</si>
  <si>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</si>
  <si>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</si>
  <si>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</si>
  <si>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</si>
  <si>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</si>
  <si>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</si>
  <si>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</si>
  <si>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</si>
  <si>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</si>
  <si>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</si>
  <si>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</si>
  <si>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</si>
  <si>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</si>
  <si>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</si>
  <si>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</si>
  <si>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</si>
  <si>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</si>
  <si>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</si>
  <si>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</si>
  <si>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</si>
  <si>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</si>
  <si>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</si>
  <si>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</si>
  <si>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</si>
  <si>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</si>
  <si>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</si>
  <si>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</si>
  <si>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</si>
  <si>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</si>
  <si>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</si>
  <si>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</si>
  <si>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</si>
  <si>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</si>
  <si>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</si>
  <si>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</si>
  <si>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</si>
  <si>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</si>
  <si>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</si>
  <si>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</si>
  <si>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</si>
  <si>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</si>
  <si>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</si>
  <si>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</si>
  <si>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</si>
  <si>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</si>
  <si>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</si>
  <si>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</si>
  <si>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</si>
  <si>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</si>
  <si>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</si>
  <si>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</si>
  <si>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</si>
  <si>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</si>
  <si>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</si>
  <si>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</si>
  <si>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</si>
  <si>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</si>
  <si>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</si>
  <si>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</si>
  <si>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</si>
  <si>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</si>
  <si>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</si>
  <si>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</si>
  <si>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</si>
  <si>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</si>
  <si>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</si>
  <si>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</si>
  <si>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</si>
  <si>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</si>
  <si>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</si>
  <si>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</si>
  <si>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</si>
  <si>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</si>
  <si>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</si>
  <si>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</si>
  <si>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</si>
  <si>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</si>
  <si>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</si>
  <si>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</si>
  <si>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</si>
  <si>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</si>
  <si>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</si>
  <si>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</si>
  <si>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</si>
  <si>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</si>
  <si>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</si>
  <si>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</si>
  <si>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</si>
  <si>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</si>
  <si>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</si>
  <si>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</si>
  <si>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</si>
  <si>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</si>
  <si>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</si>
  <si>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</si>
  <si>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</si>
  <si>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</si>
  <si>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</si>
  <si>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</si>
  <si>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</si>
  <si>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</si>
  <si>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</si>
  <si>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</si>
  <si>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</si>
  <si>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</si>
  <si>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</si>
  <si>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</si>
  <si>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</si>
  <si>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</si>
  <si>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</si>
  <si>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</si>
  <si>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</si>
  <si>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</si>
  <si>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</si>
  <si>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</si>
  <si>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</si>
  <si>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</si>
  <si>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</si>
  <si>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</si>
  <si>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</si>
  <si>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</si>
  <si>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</si>
  <si>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</si>
  <si>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</si>
  <si>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</si>
  <si>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</si>
  <si>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</si>
  <si>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</si>
  <si>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</si>
  <si>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</si>
  <si>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</si>
  <si>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</si>
  <si>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</si>
  <si>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</si>
  <si>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</si>
  <si>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</si>
  <si>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</si>
  <si>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</si>
  <si>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</si>
  <si>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</si>
  <si>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</si>
  <si>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</si>
  <si>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</si>
  <si>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</si>
  <si>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</si>
  <si>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</si>
  <si>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</si>
  <si>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</si>
  <si>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</si>
  <si>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</si>
  <si>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</si>
  <si>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</si>
  <si>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</si>
  <si>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</si>
  <si>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</si>
  <si>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</si>
  <si>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</si>
  <si>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</si>
  <si>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</si>
  <si>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</si>
  <si>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</si>
  <si>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</si>
  <si>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</si>
  <si>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</si>
  <si>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</si>
  <si>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</si>
  <si>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</si>
  <si>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</si>
  <si>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</si>
  <si>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</si>
  <si>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</si>
  <si>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</si>
  <si>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</si>
  <si>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</si>
  <si>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</si>
  <si>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</si>
  <si>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</si>
  <si>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</si>
  <si>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</si>
  <si>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</si>
  <si>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</si>
  <si>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</si>
  <si>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</si>
  <si>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</si>
  <si>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</si>
  <si>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</si>
  <si>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</si>
  <si>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</si>
  <si>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</si>
  <si>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</si>
  <si>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</si>
  <si>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</si>
  <si>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</si>
  <si>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</si>
  <si>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</si>
  <si>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</si>
  <si>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</si>
  <si>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</si>
  <si>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</si>
  <si>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</si>
  <si>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</si>
  <si>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</si>
  <si>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</si>
  <si>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</si>
  <si>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</si>
  <si>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</si>
  <si>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</si>
  <si>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</si>
  <si>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</si>
  <si>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</si>
  <si>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</si>
  <si>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</si>
  <si>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</si>
  <si>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</si>
  <si>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</si>
  <si>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</si>
  <si>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</si>
  <si>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</si>
  <si>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</si>
  <si>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</si>
  <si>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</si>
  <si>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</si>
  <si>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</si>
  <si>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</si>
  <si>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</si>
  <si>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</si>
  <si>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</si>
  <si>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</si>
  <si>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</si>
  <si>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</si>
  <si>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</si>
  <si>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</si>
  <si>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</si>
  <si>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</si>
  <si>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</si>
  <si>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</si>
  <si>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</si>
  <si>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</si>
  <si>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</si>
  <si>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</si>
  <si>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</si>
  <si>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</si>
  <si>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</si>
  <si>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</si>
  <si>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</si>
  <si>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</si>
  <si>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</si>
  <si>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</si>
  <si>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</si>
  <si>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</si>
  <si>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</si>
  <si>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</si>
  <si>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</si>
  <si>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</si>
  <si>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</si>
  <si>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</si>
  <si>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</si>
  <si>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</si>
  <si>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</si>
  <si>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</si>
  <si>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</si>
  <si>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</si>
  <si>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</si>
  <si>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</si>
  <si>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</si>
  <si>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</si>
  <si>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</si>
  <si>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</si>
  <si>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</si>
  <si>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</si>
  <si>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</si>
  <si>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</si>
  <si>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</si>
  <si>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</si>
  <si>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</si>
  <si>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</si>
  <si>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</si>
  <si>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</si>
  <si>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</si>
  <si>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</si>
  <si>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</si>
  <si>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</si>
  <si>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</si>
  <si>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</si>
  <si>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</si>
  <si>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</si>
  <si>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</si>
  <si>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</si>
  <si>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</si>
  <si>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</si>
  <si>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</si>
  <si>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</si>
  <si>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</si>
  <si>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</si>
  <si>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</si>
  <si>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</si>
  <si>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</si>
  <si>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</si>
  <si>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</si>
  <si>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</si>
  <si>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</si>
  <si>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</si>
  <si>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</si>
  <si>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</si>
  <si>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</si>
  <si>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</si>
  <si>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</si>
  <si>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</si>
  <si>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</si>
  <si>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</si>
  <si>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</si>
  <si>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</si>
  <si>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</si>
  <si>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</si>
  <si>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</si>
  <si>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</si>
  <si>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</si>
  <si>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</si>
  <si>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</si>
  <si>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</si>
  <si>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</si>
  <si>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</si>
  <si>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</si>
  <si>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</si>
  <si>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</si>
  <si>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</si>
  <si>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</si>
  <si>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</si>
  <si>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</si>
  <si>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</si>
  <si>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</si>
  <si>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</si>
  <si>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</si>
  <si>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</si>
  <si>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</si>
  <si>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</si>
  <si>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</si>
  <si>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</si>
  <si>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</si>
  <si>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</si>
  <si>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</si>
  <si>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</si>
  <si>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</si>
  <si>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</si>
  <si>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</si>
  <si>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</si>
  <si>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</si>
  <si>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</si>
  <si>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</si>
  <si>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</si>
  <si>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</si>
  <si>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</si>
  <si>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</si>
  <si>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</si>
  <si>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</si>
  <si>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</si>
  <si>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</si>
  <si>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</si>
  <si>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</si>
  <si>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</si>
  <si>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</si>
  <si>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</si>
  <si>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</si>
  <si>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</si>
  <si>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</si>
  <si>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</si>
  <si>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</si>
  <si>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</si>
  <si>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</si>
  <si>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</si>
  <si>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</si>
  <si>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</si>
  <si>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</si>
  <si>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</si>
  <si>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</si>
  <si>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</si>
  <si>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</si>
  <si>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</si>
  <si>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</si>
  <si>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</si>
  <si>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</si>
  <si>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</si>
  <si>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</si>
  <si>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</si>
  <si>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</si>
  <si>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</si>
  <si>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</si>
  <si>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</si>
  <si>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</si>
  <si>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</si>
  <si>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</si>
  <si>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</si>
  <si>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</si>
  <si>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</si>
  <si>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</si>
  <si>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</si>
  <si>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</si>
  <si>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</si>
  <si>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</si>
  <si>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</si>
  <si>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</si>
  <si>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</si>
  <si>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</si>
  <si>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</si>
  <si>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</si>
  <si>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</si>
  <si>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</si>
  <si>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</si>
  <si>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</si>
  <si>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</si>
  <si>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</si>
  <si>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</si>
  <si>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</si>
  <si>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</si>
  <si>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</si>
  <si>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</si>
  <si>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</si>
  <si>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</si>
  <si>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</si>
  <si>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</si>
  <si>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</si>
  <si>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</si>
  <si>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</si>
  <si>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</si>
  <si>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</si>
  <si>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</si>
  <si>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</si>
  <si>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</si>
  <si>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</si>
  <si>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</si>
  <si>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</si>
  <si>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</si>
  <si>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</si>
  <si>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</si>
  <si>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</si>
  <si>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</si>
  <si>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</si>
  <si>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</si>
  <si>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</si>
  <si>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</si>
  <si>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</si>
  <si>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</si>
  <si>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</si>
  <si>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</si>
  <si>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</si>
  <si>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</si>
  <si>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</si>
  <si>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</si>
  <si>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</si>
  <si>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</si>
  <si>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</si>
  <si>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</si>
  <si>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</si>
  <si>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</si>
  <si>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</si>
  <si>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</si>
  <si>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</si>
  <si>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</si>
  <si>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</si>
  <si>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</si>
  <si>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</si>
  <si>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</si>
  <si>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</si>
  <si>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</si>
  <si>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</si>
  <si>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</si>
  <si>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</si>
  <si>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</si>
  <si>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</si>
  <si>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</si>
  <si>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</si>
  <si>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</si>
  <si>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</si>
  <si>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</si>
  <si>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</si>
  <si>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</si>
  <si>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</si>
  <si>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</si>
  <si>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</si>
  <si>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</si>
  <si>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</si>
  <si>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</si>
  <si>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</si>
  <si>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</si>
  <si>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</si>
  <si>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</si>
  <si>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</si>
  <si>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</si>
  <si>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</si>
  <si>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</si>
  <si>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</si>
  <si>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</si>
  <si>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</si>
  <si>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</si>
  <si>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</si>
  <si>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</si>
  <si>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</si>
  <si>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</si>
  <si>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</si>
  <si>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</si>
  <si>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</si>
  <si>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</si>
  <si>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</si>
  <si>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</si>
  <si>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</si>
  <si>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</si>
  <si>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</si>
  <si>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</si>
  <si>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</si>
  <si>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</si>
  <si>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</si>
  <si>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</si>
  <si>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</si>
  <si>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</si>
  <si>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</si>
  <si>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</si>
  <si>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</si>
  <si>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</si>
  <si>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</si>
  <si>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</si>
  <si>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</si>
  <si>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</si>
  <si>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</si>
  <si>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</si>
  <si>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</si>
  <si>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</si>
  <si>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</si>
  <si>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</si>
  <si>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</si>
  <si>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</si>
  <si>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</si>
  <si>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</si>
  <si>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</si>
  <si>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</si>
  <si>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</si>
  <si>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</si>
  <si>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</si>
  <si>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</si>
  <si>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</si>
  <si>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</si>
  <si>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</si>
  <si>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</si>
  <si>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</si>
  <si>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</si>
  <si>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</si>
  <si>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</si>
  <si>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</si>
  <si>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</si>
  <si>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</si>
  <si>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</si>
  <si>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</si>
  <si>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</si>
  <si>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</si>
  <si>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</si>
  <si>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</si>
  <si>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</si>
  <si>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</si>
  <si>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</si>
  <si>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</si>
  <si>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</si>
  <si>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</si>
  <si>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</si>
  <si>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</si>
  <si>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</si>
  <si>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</si>
  <si>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</si>
  <si>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</si>
  <si>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</si>
  <si>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</si>
  <si>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</si>
  <si>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</si>
  <si>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</si>
  <si>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</si>
  <si>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</si>
  <si>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</si>
  <si>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</si>
  <si>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</si>
  <si>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</si>
  <si>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</si>
  <si>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</si>
  <si>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</si>
  <si>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</si>
  <si>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</si>
  <si>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</si>
  <si>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</si>
  <si>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</si>
  <si>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</si>
  <si>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</si>
  <si>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</si>
  <si>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</si>
  <si>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</si>
  <si>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</si>
  <si>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</si>
  <si>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</si>
  <si>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</si>
  <si>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</si>
  <si>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</si>
  <si>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</si>
  <si>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</si>
  <si>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</si>
  <si>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</si>
  <si>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</si>
  <si>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</si>
  <si>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</si>
  <si>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</si>
  <si>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</si>
  <si>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</si>
  <si>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</si>
  <si>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</si>
  <si>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</si>
  <si>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</si>
  <si>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</si>
  <si>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</si>
  <si>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</si>
  <si>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</si>
  <si>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</si>
  <si>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</si>
  <si>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</si>
  <si>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</si>
  <si>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</si>
  <si>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</si>
  <si>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</si>
  <si>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</si>
  <si>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</si>
  <si>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</si>
  <si>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</si>
  <si>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</si>
  <si>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</si>
  <si>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</si>
  <si>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</si>
  <si>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</si>
  <si>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</si>
  <si>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</si>
  <si>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</si>
  <si>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</si>
  <si>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</si>
  <si>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</si>
  <si>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</si>
  <si>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</si>
  <si>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</si>
  <si>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</si>
  <si>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</si>
  <si>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</si>
  <si>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</si>
  <si>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</si>
  <si>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</si>
  <si>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</si>
  <si>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</si>
  <si>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</si>
  <si>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</si>
  <si>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</si>
  <si>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</si>
  <si>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</si>
  <si>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</si>
  <si>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</si>
  <si>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</si>
  <si>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</si>
  <si>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</si>
  <si>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</si>
  <si>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</si>
  <si>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</si>
  <si>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</si>
  <si>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</si>
  <si>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</si>
  <si>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</si>
  <si>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</si>
  <si>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</si>
  <si>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</si>
  <si>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</si>
  <si>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</si>
  <si>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</si>
  <si>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</si>
  <si>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</si>
  <si>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</si>
  <si>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</si>
  <si>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</si>
  <si>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</si>
  <si>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</si>
  <si>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</si>
  <si>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</si>
  <si>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</si>
  <si>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</si>
  <si>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</si>
  <si>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</si>
  <si>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</si>
  <si>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</si>
  <si>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</si>
  <si>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</si>
  <si>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</si>
  <si>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</si>
  <si>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</si>
  <si>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</si>
  <si>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</si>
  <si>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</si>
  <si>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</si>
  <si>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</si>
  <si>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</si>
  <si>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</si>
  <si>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</si>
  <si>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</si>
  <si>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</si>
  <si>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</si>
  <si>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</si>
  <si>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</si>
  <si>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</si>
  <si>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</si>
  <si>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</si>
  <si>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</si>
  <si>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</si>
  <si>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</si>
  <si>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</si>
  <si>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</si>
  <si>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</si>
  <si>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</si>
  <si>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</si>
  <si>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</si>
  <si>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</si>
  <si>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</si>
  <si>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</si>
  <si>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</si>
  <si>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</si>
  <si>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</si>
  <si>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</si>
  <si>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</si>
  <si>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</si>
  <si>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</si>
  <si>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</si>
  <si>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</si>
  <si>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</si>
  <si>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</si>
  <si>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</si>
  <si>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</si>
  <si>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</si>
  <si>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</si>
  <si>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</si>
  <si>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</si>
  <si>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</si>
  <si>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</si>
  <si>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</si>
  <si>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</si>
  <si>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</si>
  <si>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</si>
  <si>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</si>
  <si>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</si>
  <si>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</si>
  <si>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</si>
  <si>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</si>
  <si>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</si>
  <si>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</si>
  <si>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</si>
  <si>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</si>
  <si>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</si>
  <si>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</si>
  <si>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</si>
  <si>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</si>
  <si>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</si>
  <si>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</si>
  <si>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</si>
  <si>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</si>
  <si>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</si>
  <si>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</si>
  <si>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</si>
  <si>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</si>
  <si>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</si>
  <si>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</si>
  <si>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</si>
  <si>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</si>
  <si>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</si>
  <si>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</si>
  <si>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</si>
  <si>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</si>
  <si>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</si>
  <si>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</si>
  <si>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</si>
  <si>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</si>
  <si>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</si>
  <si>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</si>
  <si>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</si>
  <si>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</si>
  <si>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</si>
  <si>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</si>
  <si>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</si>
  <si>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</si>
  <si>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</si>
  <si>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</si>
  <si>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</si>
  <si>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</si>
  <si>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</si>
  <si>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</si>
  <si>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</si>
  <si>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</si>
  <si>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</si>
  <si>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</si>
  <si>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</si>
  <si>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</si>
  <si>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</si>
  <si>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</si>
  <si>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</si>
  <si>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</si>
  <si>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</si>
  <si>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</si>
  <si>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</si>
  <si>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</si>
  <si>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</si>
  <si>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</si>
  <si>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</si>
  <si>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</si>
  <si>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</si>
  <si>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</si>
  <si>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</si>
  <si>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</si>
  <si>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</si>
  <si>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</si>
  <si>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</si>
  <si>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</si>
  <si>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</si>
  <si>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</si>
  <si>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</si>
  <si>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</si>
  <si>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</si>
  <si>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</si>
  <si>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</si>
  <si>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</si>
  <si>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</si>
  <si>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</si>
  <si>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</si>
  <si>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</si>
  <si>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</si>
  <si>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</si>
  <si>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</si>
  <si>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</si>
  <si>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</si>
  <si>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</si>
  <si>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</si>
  <si>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</si>
  <si>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</si>
  <si>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</si>
  <si>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</si>
  <si>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</si>
  <si>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</si>
  <si>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</si>
  <si>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</si>
  <si>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</si>
  <si>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</si>
  <si>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</si>
  <si>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</si>
  <si>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</si>
  <si>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</si>
  <si>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</si>
  <si>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</si>
  <si>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</si>
  <si>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</si>
  <si>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</si>
  <si>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</si>
  <si>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</si>
  <si>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</si>
  <si>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</si>
  <si>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</si>
  <si>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</si>
  <si>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</si>
  <si>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</si>
  <si>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</si>
  <si>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</si>
  <si>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</si>
  <si>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</si>
  <si>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</si>
  <si>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</si>
  <si>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</si>
  <si>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</si>
  <si>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</si>
  <si>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</si>
  <si>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</si>
  <si>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</si>
  <si>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</si>
  <si>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</si>
  <si>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</si>
  <si>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</si>
  <si>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</si>
  <si>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</si>
  <si>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</si>
  <si>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</si>
  <si>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</si>
  <si>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</si>
  <si>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</si>
  <si>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</si>
  <si>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</si>
  <si>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</si>
  <si>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</si>
  <si>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</si>
  <si>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</si>
  <si>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</si>
  <si>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</si>
  <si>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</si>
  <si>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</si>
  <si>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</si>
  <si>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</si>
  <si>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</si>
  <si>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</si>
  <si>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</si>
  <si>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</si>
  <si>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</si>
  <si>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</si>
  <si>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</si>
  <si>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</si>
  <si>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</si>
  <si>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</si>
  <si>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</si>
  <si>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</si>
  <si>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</si>
  <si>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</si>
  <si>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</si>
  <si>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</si>
  <si>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</si>
  <si>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</si>
  <si>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</si>
  <si>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</si>
  <si>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</si>
  <si>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</si>
  <si>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</si>
  <si>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</si>
  <si>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</si>
  <si>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</si>
  <si>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</si>
  <si>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</si>
  <si>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</si>
  <si>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</si>
  <si>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</si>
  <si>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</si>
  <si>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</si>
  <si>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</si>
  <si>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</si>
  <si>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</si>
  <si>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</si>
  <si>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</si>
  <si>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</si>
  <si>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</si>
  <si>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</si>
  <si>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</si>
  <si>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</si>
  <si>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</si>
  <si>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</si>
  <si>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</si>
  <si>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</si>
  <si>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</si>
  <si>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</si>
  <si>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</si>
  <si>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</si>
  <si>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</si>
  <si>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</si>
  <si>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</si>
  <si>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</si>
  <si>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</si>
  <si>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</si>
  <si>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</si>
  <si>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</si>
  <si>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</si>
  <si>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</si>
  <si>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</si>
  <si>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</si>
  <si>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</si>
  <si>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</si>
  <si>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</si>
  <si>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</si>
  <si>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</si>
  <si>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</si>
  <si>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</si>
  <si>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</si>
  <si>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</si>
  <si>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</si>
  <si>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</si>
  <si>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</si>
  <si>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</si>
  <si>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</si>
  <si>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</si>
  <si>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</si>
  <si>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</si>
  <si>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</si>
  <si>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</si>
  <si>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</si>
  <si>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</si>
  <si>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</si>
  <si>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</si>
  <si>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</si>
  <si>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</si>
  <si>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</si>
  <si>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</si>
  <si>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</si>
  <si>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</si>
  <si>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</si>
  <si>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</si>
  <si>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</si>
  <si>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</si>
  <si>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</si>
  <si>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</si>
  <si>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</si>
  <si>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</si>
  <si>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</si>
  <si>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</si>
  <si>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</si>
  <si>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</si>
  <si>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</si>
  <si>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</si>
  <si>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</si>
  <si>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</si>
  <si>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</si>
  <si>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</si>
  <si>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</si>
  <si>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</si>
  <si>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</si>
  <si>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</si>
  <si>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</si>
  <si>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</si>
  <si>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</si>
  <si>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</si>
  <si>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</si>
  <si>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</si>
  <si>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</si>
  <si>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</si>
  <si>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</si>
  <si>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</si>
  <si>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</si>
  <si>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</si>
  <si>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</si>
  <si>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</si>
  <si>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</si>
  <si>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</si>
  <si>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</si>
  <si>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</si>
  <si>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</si>
  <si>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</si>
  <si>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</si>
  <si>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</si>
  <si>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</si>
  <si>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</si>
  <si>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</si>
  <si>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</si>
  <si>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</si>
  <si>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</si>
  <si>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</si>
  <si>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</si>
  <si>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</si>
  <si>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</si>
  <si>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</si>
  <si>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</si>
  <si>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</si>
  <si>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</si>
  <si>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</si>
  <si>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</si>
  <si>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</si>
  <si>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</si>
  <si>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</si>
  <si>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</si>
  <si>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</si>
  <si>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</si>
  <si>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</si>
  <si>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</si>
  <si>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</si>
  <si>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</si>
  <si>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</si>
  <si>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</si>
  <si>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</si>
  <si>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</si>
  <si>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</si>
  <si>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</si>
  <si>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</si>
  <si>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</si>
  <si>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</si>
  <si>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</si>
  <si>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</si>
  <si>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</si>
  <si>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</si>
  <si>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</si>
  <si>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</si>
  <si>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</si>
  <si>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</si>
  <si>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</si>
  <si>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</si>
  <si>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</si>
  <si>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</si>
  <si>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</si>
  <si>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</si>
  <si>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</si>
  <si>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</si>
  <si>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</si>
  <si>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</si>
  <si>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</si>
  <si>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</si>
  <si>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</si>
  <si>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</si>
  <si>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</si>
  <si>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</si>
  <si>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</si>
  <si>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</si>
  <si>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</si>
  <si>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</si>
  <si>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</si>
  <si>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</si>
  <si>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</si>
  <si>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</si>
  <si>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</si>
  <si>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</si>
  <si>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</si>
  <si>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</si>
  <si>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</si>
  <si>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</si>
  <si>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</si>
  <si>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</si>
  <si>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</si>
  <si>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</si>
  <si>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</si>
  <si>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</si>
  <si>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</si>
  <si>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</si>
  <si>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</si>
  <si>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</si>
  <si>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</si>
  <si>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</si>
  <si>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</si>
  <si>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</si>
  <si>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</si>
  <si>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</si>
  <si>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</si>
  <si>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</si>
  <si>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</si>
  <si>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</si>
  <si>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</si>
  <si>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</si>
  <si>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</si>
  <si>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</si>
  <si>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</si>
  <si>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</si>
  <si>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</si>
  <si>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</si>
  <si>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</si>
  <si>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</si>
  <si>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</si>
  <si>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</si>
  <si>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</si>
  <si>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</si>
  <si>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</si>
  <si>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</si>
  <si>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</si>
  <si>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</si>
  <si>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</si>
  <si>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</si>
  <si>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</si>
  <si>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</si>
  <si>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</si>
  <si>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</si>
  <si>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</si>
  <si>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</si>
  <si>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</si>
  <si>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</si>
  <si>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</si>
  <si>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</si>
  <si>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</si>
  <si>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</si>
  <si>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</si>
  <si>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</si>
  <si>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</si>
  <si>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</si>
  <si>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</si>
  <si>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</si>
  <si>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</si>
  <si>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</si>
  <si>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</si>
  <si>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</si>
  <si>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</si>
  <si>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</si>
  <si>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</si>
  <si>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</si>
  <si>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</si>
  <si>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</si>
  <si>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</si>
  <si>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</si>
  <si>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</si>
  <si>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</si>
  <si>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</si>
  <si>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</si>
  <si>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</si>
  <si>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</si>
  <si>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</si>
  <si>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</si>
  <si>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</si>
  <si>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</si>
  <si>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</si>
  <si>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</si>
  <si>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</si>
  <si>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</si>
  <si>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</si>
  <si>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</si>
  <si>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</si>
  <si>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</si>
  <si>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</si>
  <si>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</si>
  <si>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</si>
  <si>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</si>
  <si>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</si>
  <si>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</si>
  <si>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</si>
  <si>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</si>
  <si>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</si>
  <si>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</si>
  <si>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</si>
  <si>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</si>
  <si>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</si>
  <si>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</si>
  <si>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</si>
  <si>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</si>
  <si>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</si>
  <si>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</si>
  <si>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</si>
  <si>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</si>
  <si>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</si>
  <si>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</si>
  <si>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</si>
  <si>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</si>
  <si>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</si>
  <si>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</si>
  <si>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</si>
  <si>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</si>
  <si>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</si>
  <si>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</si>
  <si>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</si>
  <si>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</si>
  <si>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</si>
  <si>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</si>
  <si>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</si>
  <si>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</si>
  <si>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</si>
  <si>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</si>
  <si>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</si>
  <si>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</si>
  <si>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</si>
  <si>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</si>
  <si>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</si>
  <si>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</si>
  <si>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</si>
  <si>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</si>
  <si>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</si>
  <si>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</si>
  <si>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</si>
  <si>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</si>
  <si>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</si>
  <si>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</si>
  <si>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</si>
  <si>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</si>
  <si>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</si>
  <si>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</si>
  <si>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</si>
  <si>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</si>
  <si>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</si>
  <si>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</si>
  <si>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</si>
  <si>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</si>
  <si>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</si>
  <si>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</si>
  <si>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</si>
  <si>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</si>
  <si>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</si>
  <si>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</si>
  <si>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</si>
  <si>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</si>
  <si>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</si>
  <si>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</si>
  <si>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</si>
  <si>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</si>
  <si>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</si>
  <si>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</si>
  <si>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</si>
  <si>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</si>
  <si>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</si>
  <si>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</si>
  <si>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</si>
  <si>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</si>
  <si>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</si>
  <si>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</si>
  <si>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</si>
  <si>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</si>
  <si>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</si>
  <si>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</si>
  <si>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</si>
  <si>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</si>
  <si>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</si>
  <si>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</si>
  <si>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</si>
  <si>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</si>
  <si>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</si>
  <si>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</si>
  <si>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</si>
  <si>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</si>
  <si>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</si>
  <si>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</si>
  <si>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</si>
  <si>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</si>
  <si>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</si>
  <si>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</si>
  <si>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</si>
  <si>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</si>
  <si>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</si>
  <si>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</si>
  <si>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</si>
  <si>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</si>
  <si>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</si>
  <si>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</si>
  <si>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</si>
  <si>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</si>
  <si>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</si>
  <si>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</si>
  <si>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</si>
  <si>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</si>
  <si>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</si>
  <si>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</si>
  <si>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</si>
  <si>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</si>
  <si>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</si>
  <si>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</si>
  <si>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</si>
  <si>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</si>
  <si>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</si>
  <si>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</si>
  <si>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</si>
  <si>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</si>
  <si>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</si>
  <si>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</si>
  <si>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</si>
  <si>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</si>
  <si>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</si>
  <si>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</si>
  <si>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</si>
  <si>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</si>
  <si>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</si>
  <si>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</si>
  <si>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</si>
  <si>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</si>
  <si>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</si>
  <si>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</si>
  <si>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</si>
  <si>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</si>
  <si>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</si>
  <si>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</si>
  <si>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</si>
  <si>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</si>
  <si>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</si>
  <si>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</si>
  <si>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</si>
  <si>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</si>
  <si>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</si>
  <si>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</si>
  <si>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</si>
  <si>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</si>
  <si>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</si>
  <si>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</si>
  <si>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</si>
  <si>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</si>
  <si>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</si>
  <si>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</si>
  <si>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</si>
  <si>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</si>
  <si>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</si>
  <si>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</si>
  <si>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</si>
  <si>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</si>
  <si>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</si>
  <si>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</si>
  <si>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</si>
  <si>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</si>
  <si>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</si>
  <si>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</si>
  <si>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</si>
  <si>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</si>
  <si>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</si>
  <si>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</si>
  <si>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</si>
  <si>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</si>
  <si>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</si>
  <si>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</si>
  <si>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</si>
  <si>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</si>
  <si>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</si>
  <si>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</si>
  <si>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</si>
  <si>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</si>
  <si>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</si>
  <si>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</si>
  <si>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</si>
  <si>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</si>
  <si>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</si>
  <si>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</si>
  <si>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</si>
  <si>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</si>
  <si>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</si>
  <si>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</si>
  <si>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</si>
  <si>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</si>
  <si>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</si>
  <si>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</si>
  <si>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</si>
  <si>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</si>
  <si>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</si>
  <si>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</si>
  <si>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</si>
  <si>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</si>
  <si>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</si>
  <si>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</si>
  <si>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</si>
  <si>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</si>
  <si>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</si>
  <si>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</si>
  <si>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</si>
  <si>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</si>
  <si>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</si>
  <si>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</si>
  <si>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</si>
  <si>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</si>
  <si>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</si>
  <si>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</si>
  <si>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</si>
  <si>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</si>
  <si>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</si>
  <si>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</si>
  <si>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</si>
  <si>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</si>
  <si>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</si>
  <si>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</si>
  <si>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</si>
  <si>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</si>
  <si>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</si>
  <si>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</si>
  <si>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</si>
  <si>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</si>
  <si>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</si>
  <si>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</si>
  <si>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</si>
  <si>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</si>
  <si>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</si>
  <si>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</si>
  <si>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</si>
  <si>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</si>
  <si>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</si>
  <si>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</si>
  <si>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</si>
  <si>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</si>
  <si>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</si>
  <si>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</si>
  <si>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</si>
  <si>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</si>
  <si>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</si>
  <si>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</si>
  <si>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</si>
  <si>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</si>
  <si>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</si>
  <si>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</si>
  <si>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</si>
  <si>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</si>
  <si>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</si>
  <si>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</si>
  <si>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</si>
  <si>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</si>
  <si>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</si>
  <si>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</si>
  <si>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</si>
  <si>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</si>
  <si>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</si>
  <si>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</si>
  <si>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</si>
  <si>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</si>
  <si>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</si>
  <si>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</si>
  <si>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</si>
  <si>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</si>
  <si>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</si>
  <si>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</si>
  <si>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</si>
  <si>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</si>
  <si>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</si>
  <si>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</si>
  <si>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</si>
  <si>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</si>
  <si>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</si>
  <si>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</si>
  <si>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</si>
  <si>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</si>
  <si>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</si>
  <si>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</si>
  <si>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</si>
  <si>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</si>
  <si>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</si>
  <si>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</si>
  <si>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</si>
  <si>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</si>
  <si>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</si>
  <si>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</si>
  <si>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</si>
  <si>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</si>
  <si>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</si>
  <si>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</si>
  <si>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</si>
  <si>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</si>
  <si>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</si>
  <si>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</si>
  <si>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</si>
  <si>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</si>
  <si>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</si>
  <si>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</si>
  <si>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</si>
  <si>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</si>
  <si>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</si>
  <si>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</si>
  <si>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</si>
  <si>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</si>
  <si>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</si>
  <si>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</si>
  <si>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</si>
  <si>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</si>
  <si>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</si>
  <si>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</si>
  <si>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</si>
  <si>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</si>
  <si>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</si>
  <si>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</si>
  <si>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</si>
  <si>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</si>
  <si>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</si>
  <si>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</si>
  <si>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</si>
  <si>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</si>
  <si>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</si>
  <si>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</si>
  <si>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</si>
  <si>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</si>
  <si>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</si>
  <si>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</si>
  <si>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</si>
  <si>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</si>
  <si>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</si>
  <si>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</si>
  <si>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</si>
  <si>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</si>
  <si>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</si>
  <si>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</si>
  <si>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</si>
  <si>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</si>
  <si>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</si>
  <si>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</si>
  <si>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</si>
  <si>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</si>
  <si>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</si>
  <si>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</si>
  <si>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</si>
  <si>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</si>
  <si>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</si>
  <si>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</si>
  <si>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</si>
  <si>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</si>
  <si>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</si>
  <si>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</si>
  <si>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</si>
  <si>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</si>
  <si>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</si>
  <si>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</si>
  <si>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</si>
  <si>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</si>
  <si>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</si>
  <si>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</si>
  <si>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</si>
  <si>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</si>
  <si>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</si>
  <si>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</si>
  <si>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</si>
  <si>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</si>
  <si>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</si>
  <si>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</si>
  <si>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</si>
  <si>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</si>
  <si>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</si>
  <si>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</si>
  <si>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</si>
  <si>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</si>
  <si>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</si>
  <si>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</si>
  <si>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</si>
  <si>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</si>
  <si>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</si>
  <si>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</si>
  <si>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</si>
  <si>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</si>
  <si>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</si>
  <si>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</si>
  <si>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</si>
  <si>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</si>
  <si>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</si>
  <si>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</si>
  <si>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</si>
  <si>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</si>
  <si>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</si>
  <si>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</si>
  <si>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</si>
  <si>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</si>
  <si>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</si>
  <si>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</si>
  <si>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</si>
  <si>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</si>
  <si>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</si>
  <si>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</si>
  <si>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</si>
  <si>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</si>
  <si>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</si>
  <si>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</si>
  <si>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</si>
  <si>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</si>
  <si>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</si>
  <si>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</si>
  <si>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</si>
  <si>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</si>
  <si>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</si>
  <si>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</si>
  <si>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</si>
  <si>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</si>
  <si>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</si>
  <si>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</si>
  <si>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</si>
  <si>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</si>
  <si>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</si>
  <si>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</si>
  <si>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</si>
  <si>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</si>
  <si>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</si>
  <si>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</si>
  <si>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</si>
  <si>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</si>
  <si>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</si>
  <si>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</si>
  <si>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</si>
  <si>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</si>
  <si>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</si>
  <si>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</si>
  <si>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</si>
  <si>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</si>
  <si>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</si>
  <si>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</si>
  <si>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</si>
  <si>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</si>
  <si>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</si>
  <si>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</si>
  <si>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</si>
  <si>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</si>
  <si>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</si>
  <si>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</si>
  <si>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</si>
  <si>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</si>
  <si>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</si>
  <si>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</si>
  <si>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</si>
  <si>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</si>
  <si>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</si>
  <si>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</si>
  <si>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</si>
  <si>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</si>
  <si>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</si>
  <si>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</si>
  <si>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</si>
  <si>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</si>
  <si>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</si>
  <si>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</si>
  <si>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</si>
  <si>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</si>
  <si>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</si>
  <si>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</si>
  <si>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</si>
  <si>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</si>
  <si>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</si>
  <si>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</si>
  <si>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</si>
  <si>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</si>
  <si>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</si>
  <si>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</si>
  <si>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</si>
  <si>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</si>
  <si>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</si>
  <si>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</si>
  <si>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</si>
  <si>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</si>
  <si>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</si>
  <si>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</si>
  <si>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</si>
  <si>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</si>
  <si>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</si>
  <si>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</si>
  <si>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</si>
  <si>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</si>
  <si>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</si>
  <si>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</si>
  <si>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</si>
  <si>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</si>
  <si>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</si>
  <si>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</si>
  <si>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</si>
  <si>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</si>
  <si>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</si>
  <si>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</si>
  <si>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</si>
  <si>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</si>
  <si>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</si>
  <si>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</si>
  <si>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</si>
  <si>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</si>
  <si>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</si>
  <si>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</si>
  <si>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</si>
  <si>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</si>
  <si>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</si>
  <si>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</si>
  <si>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</si>
  <si>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</si>
  <si>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</si>
  <si>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</si>
  <si>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</si>
  <si>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</si>
  <si>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</si>
  <si>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</si>
  <si>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</si>
  <si>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</si>
  <si>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</si>
  <si>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</si>
  <si>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</si>
  <si>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</si>
  <si>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</si>
  <si>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</si>
  <si>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</si>
  <si>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</si>
  <si>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</si>
  <si>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</si>
  <si>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</si>
  <si>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</si>
  <si>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</si>
  <si>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</si>
  <si>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</si>
  <si>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</si>
  <si>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</si>
  <si>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</si>
  <si>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</si>
  <si>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</si>
  <si>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</si>
  <si>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</si>
  <si>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</si>
  <si>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</si>
  <si>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</si>
  <si>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</si>
  <si>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</si>
  <si>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</si>
  <si>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</si>
  <si>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</si>
  <si>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</si>
  <si>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</si>
  <si>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</si>
  <si>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</si>
  <si>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</si>
  <si>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</si>
  <si>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</si>
  <si>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</si>
  <si>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</si>
  <si>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</si>
  <si>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</si>
  <si>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</si>
  <si>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</si>
  <si>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</si>
  <si>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</si>
  <si>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</si>
  <si>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</si>
  <si>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</si>
  <si>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</si>
  <si>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</si>
  <si>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</si>
  <si>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</si>
  <si>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</si>
  <si>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</si>
  <si>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</si>
  <si>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</si>
  <si>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</si>
  <si>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</si>
  <si>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</si>
  <si>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</si>
  <si>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</si>
  <si>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</si>
  <si>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</si>
  <si>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</si>
  <si>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</si>
  <si>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</si>
  <si>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</si>
  <si>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</si>
  <si>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</si>
  <si>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</si>
  <si>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</si>
  <si>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</si>
  <si>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</si>
  <si>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</si>
  <si>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</si>
  <si>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</si>
  <si>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</si>
  <si>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</si>
  <si>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</si>
  <si>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</si>
  <si>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</si>
  <si>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</si>
  <si>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</si>
  <si>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</si>
  <si>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</si>
  <si>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</si>
  <si>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</si>
  <si>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</si>
  <si>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</si>
  <si>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</si>
  <si>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</si>
  <si>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</si>
  <si>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</si>
  <si>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</si>
  <si>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</si>
  <si>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</si>
  <si>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</si>
  <si>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</si>
  <si>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</si>
  <si>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</si>
  <si>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</si>
  <si>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</si>
  <si>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</si>
  <si>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</si>
  <si>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</si>
  <si>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</si>
  <si>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</si>
  <si>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</si>
  <si>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</si>
  <si>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</si>
  <si>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</si>
  <si>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</si>
  <si>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</si>
  <si>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</si>
  <si>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</si>
  <si>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</si>
  <si>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</si>
  <si>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</si>
  <si>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</si>
  <si>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</si>
  <si>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</si>
  <si>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</si>
  <si>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</si>
  <si>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</si>
  <si>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</si>
  <si>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</si>
  <si>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</si>
  <si>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</si>
  <si>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</si>
  <si>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</si>
  <si>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</si>
  <si>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</si>
  <si>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</si>
  <si>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</si>
  <si>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</si>
  <si>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</si>
  <si>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</si>
  <si>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</si>
  <si>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</si>
  <si>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</si>
  <si>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</si>
  <si>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</si>
  <si>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</si>
  <si>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</si>
  <si>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</si>
  <si>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</si>
  <si>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</si>
  <si>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</si>
  <si>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</si>
  <si>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</si>
  <si>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</si>
  <si>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</si>
  <si>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</si>
  <si>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</si>
  <si>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</si>
  <si>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</si>
  <si>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</si>
  <si>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</si>
  <si>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</si>
  <si>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</si>
  <si>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</si>
  <si>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</si>
  <si>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</si>
  <si>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</si>
  <si>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</si>
  <si>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</si>
  <si>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</si>
  <si>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</si>
  <si>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</si>
  <si>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</si>
  <si>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</si>
  <si>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</si>
  <si>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</si>
  <si>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</si>
  <si>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</si>
  <si>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</si>
  <si>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</si>
  <si>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</si>
  <si>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</si>
  <si>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</si>
  <si>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</si>
  <si>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</si>
  <si>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</si>
  <si>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</si>
  <si>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</si>
  <si>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</si>
  <si>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</si>
  <si>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</si>
  <si>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</si>
  <si>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</si>
  <si>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</si>
  <si>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</si>
  <si>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</si>
  <si>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</si>
  <si>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</si>
  <si>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</si>
  <si>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</si>
  <si>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</si>
  <si>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</si>
  <si>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</si>
  <si>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</si>
  <si>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</si>
  <si>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</si>
  <si>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</si>
  <si>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</si>
  <si>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</si>
  <si>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</si>
  <si>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</si>
  <si>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</si>
  <si>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</si>
  <si>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</si>
  <si>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</si>
  <si>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</si>
  <si>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</si>
  <si>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</si>
  <si>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</si>
  <si>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</si>
  <si>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</si>
  <si>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</si>
  <si>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</si>
  <si>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</si>
  <si>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</si>
  <si>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</si>
  <si>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</si>
  <si>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</si>
  <si>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</si>
  <si>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</si>
  <si>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</si>
  <si>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</si>
  <si>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</si>
  <si>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</si>
  <si>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</si>
  <si>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</si>
  <si>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</si>
  <si>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</si>
  <si>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</si>
  <si>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</si>
  <si>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</si>
  <si>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</si>
  <si>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</si>
  <si>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</si>
  <si>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</si>
  <si>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</si>
  <si>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</si>
  <si>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</si>
  <si>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</si>
  <si>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</si>
  <si>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</si>
  <si>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</si>
  <si>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</si>
  <si>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</si>
  <si>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</si>
  <si>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</si>
  <si>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</si>
  <si>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</si>
  <si>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</si>
  <si>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</si>
  <si>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</si>
  <si>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</si>
  <si>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</si>
  <si>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</si>
  <si>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</si>
  <si>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</si>
  <si>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</si>
  <si>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</si>
  <si>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</si>
  <si>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</si>
  <si>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</si>
  <si>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</si>
  <si>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</si>
  <si>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</si>
  <si>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</si>
  <si>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</si>
  <si>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</si>
  <si>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</si>
  <si>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</si>
  <si>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</si>
  <si>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</si>
  <si>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</si>
  <si>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</si>
  <si>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</si>
  <si>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</si>
  <si>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</si>
  <si>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</si>
  <si>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</si>
  <si>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</si>
  <si>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</si>
  <si>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</si>
  <si>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</si>
  <si>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</si>
  <si>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</si>
  <si>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</si>
  <si>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</si>
  <si>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</si>
  <si>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</si>
  <si>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</si>
  <si>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</si>
  <si>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</si>
  <si>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</si>
  <si>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</si>
  <si>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</si>
  <si>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</si>
  <si>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</si>
  <si>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</si>
  <si>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</si>
  <si>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</si>
  <si>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</si>
  <si>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</si>
  <si>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</si>
  <si>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</si>
  <si>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</si>
  <si>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</si>
  <si>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</si>
  <si>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</si>
  <si>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</si>
  <si>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</si>
  <si>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</si>
  <si>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</si>
  <si>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</si>
  <si>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</si>
  <si>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</si>
  <si>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</si>
  <si>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</si>
  <si>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</si>
  <si>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</si>
  <si>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</si>
  <si>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</si>
  <si>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</si>
  <si>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</si>
  <si>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</si>
  <si>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</si>
  <si>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</si>
  <si>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</si>
  <si>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</si>
  <si>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</si>
  <si>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</si>
  <si>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</si>
  <si>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</si>
  <si>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</si>
  <si>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</si>
  <si>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</si>
  <si>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</si>
  <si>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</si>
  <si>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</si>
  <si>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</si>
  <si>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</si>
  <si>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</si>
  <si>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</si>
  <si>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</si>
  <si>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</si>
  <si>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</si>
  <si>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</si>
  <si>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</si>
  <si>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</si>
  <si>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</si>
  <si>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</si>
  <si>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</si>
  <si>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</si>
  <si>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</si>
  <si>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</si>
  <si>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</si>
  <si>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</si>
  <si>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</si>
  <si>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</si>
  <si>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</si>
  <si>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</si>
  <si>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</si>
  <si>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</si>
  <si>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</si>
  <si>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</si>
  <si>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</si>
  <si>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</si>
  <si>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</si>
  <si>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</si>
  <si>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</si>
  <si>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</si>
  <si>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</si>
  <si>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</si>
  <si>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</si>
  <si>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</si>
  <si>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</si>
  <si>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</si>
  <si>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</si>
  <si>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</si>
  <si>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</si>
  <si>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</si>
  <si>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</si>
  <si>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</si>
  <si>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</si>
  <si>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</si>
  <si>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</si>
  <si>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</si>
  <si>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</si>
  <si>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</si>
  <si>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</si>
  <si>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</si>
  <si>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</si>
  <si>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</si>
  <si>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</si>
  <si>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</si>
  <si>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</si>
  <si>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</si>
  <si>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</si>
  <si>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</si>
  <si>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</si>
  <si>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</si>
  <si>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</si>
  <si>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</si>
  <si>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</si>
  <si>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</si>
  <si>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</si>
  <si>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</si>
  <si>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</si>
  <si>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</si>
  <si>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</si>
  <si>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</si>
  <si>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</si>
  <si>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</si>
  <si>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</si>
  <si>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</si>
  <si>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</si>
  <si>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</si>
  <si>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</si>
  <si>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</si>
  <si>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</si>
  <si>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</si>
  <si>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</si>
  <si>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</si>
  <si>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</si>
  <si>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</si>
  <si>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</si>
  <si>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</si>
  <si>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</si>
  <si>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</si>
  <si>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</si>
  <si>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</si>
  <si>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</si>
  <si>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</si>
  <si>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</si>
  <si>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</si>
  <si>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</si>
  <si>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</si>
  <si>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</si>
  <si>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</si>
  <si>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</si>
  <si>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</si>
  <si>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</si>
  <si>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</si>
  <si>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</si>
  <si>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</si>
  <si>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</si>
  <si>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</si>
  <si>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</si>
  <si>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</si>
  <si>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</si>
  <si>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</si>
  <si>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</si>
  <si>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</si>
  <si>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</si>
  <si>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</si>
  <si>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</si>
  <si>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</si>
  <si>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</si>
  <si>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</si>
  <si>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</si>
  <si>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</si>
  <si>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</si>
  <si>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</si>
  <si>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</si>
  <si>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</si>
  <si>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</si>
  <si>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</si>
  <si>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</si>
  <si>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</si>
  <si>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</si>
  <si>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</si>
  <si>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</si>
  <si>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</si>
  <si>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</si>
  <si>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</si>
  <si>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</si>
  <si>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</si>
  <si>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</si>
  <si>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</si>
  <si>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</si>
  <si>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</si>
  <si>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</si>
  <si>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</si>
  <si>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</si>
  <si>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</si>
  <si>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</si>
  <si>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</si>
  <si>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</si>
  <si>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</si>
  <si>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</si>
  <si>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</si>
  <si>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</si>
  <si>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</si>
  <si>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</si>
  <si>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</si>
  <si>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</si>
  <si>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</si>
  <si>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</si>
  <si>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</si>
  <si>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</si>
  <si>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</si>
  <si>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</si>
  <si>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</si>
  <si>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</si>
  <si>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</si>
  <si>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</si>
  <si>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</si>
  <si>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</si>
  <si>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</si>
  <si>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</si>
  <si>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</si>
  <si>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</si>
  <si>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</si>
  <si>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</si>
  <si>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</si>
  <si>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</si>
  <si>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</si>
  <si>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</si>
  <si>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</si>
  <si>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</si>
  <si>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</si>
  <si>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</si>
  <si>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</si>
  <si>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</si>
  <si>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</si>
  <si>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</si>
  <si>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</si>
  <si>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</si>
  <si>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</si>
  <si>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</si>
  <si>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</si>
  <si>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</si>
  <si>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</si>
  <si>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</si>
  <si>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</si>
  <si>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</si>
  <si>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</si>
  <si>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</si>
  <si>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</si>
  <si>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</si>
  <si>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</si>
  <si>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</si>
  <si>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</si>
  <si>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</si>
  <si>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</si>
  <si>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</si>
  <si>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</si>
  <si>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</si>
  <si>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</si>
  <si>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</si>
  <si>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</si>
  <si>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</si>
  <si>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</si>
  <si>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</si>
  <si>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</si>
  <si>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</si>
  <si>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</si>
  <si>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</si>
  <si>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</si>
  <si>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</si>
  <si>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</si>
  <si>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</si>
  <si>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</si>
  <si>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</si>
  <si>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</si>
  <si>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</si>
  <si>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</si>
  <si>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</si>
  <si>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</si>
  <si>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</si>
  <si>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</si>
  <si>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</si>
  <si>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</si>
  <si>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</si>
  <si>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</si>
  <si>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</si>
  <si>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</si>
  <si>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</si>
  <si>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</si>
  <si>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</si>
  <si>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</si>
  <si>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</si>
  <si>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</si>
  <si>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</si>
  <si>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</si>
  <si>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</si>
  <si>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</si>
  <si>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</si>
  <si>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</si>
  <si>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</si>
  <si>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</si>
  <si>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</si>
  <si>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</si>
  <si>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</si>
  <si>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</si>
  <si>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</si>
  <si>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</si>
  <si>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</si>
  <si>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</si>
  <si>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</si>
  <si>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</si>
  <si>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</si>
  <si>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</si>
  <si>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</si>
  <si>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</si>
  <si>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</si>
  <si>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</si>
  <si>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</si>
  <si>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</si>
  <si>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</si>
  <si>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</si>
  <si>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</si>
  <si>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</si>
  <si>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</si>
  <si>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</si>
  <si>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</si>
  <si>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</si>
  <si>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</si>
  <si>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</si>
  <si>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</si>
  <si>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</si>
  <si>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</si>
  <si>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</si>
  <si>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</si>
  <si>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</si>
  <si>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</si>
  <si>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</si>
  <si>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</si>
  <si>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</si>
  <si>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</si>
  <si>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</si>
  <si>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</si>
  <si>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</si>
  <si>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</si>
  <si>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</si>
  <si>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</si>
  <si>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</si>
  <si>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</si>
  <si>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</si>
  <si>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</si>
  <si>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</si>
  <si>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</si>
  <si>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</si>
  <si>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</si>
  <si>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</si>
  <si>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</si>
  <si>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</si>
  <si>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</si>
  <si>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</si>
  <si>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</si>
  <si>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</si>
  <si>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</si>
  <si>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</si>
  <si>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</si>
  <si>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</si>
  <si>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</si>
  <si>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</si>
  <si>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</si>
  <si>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</si>
  <si>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</si>
  <si>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</si>
  <si>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</si>
  <si>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</si>
  <si>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</si>
  <si>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</si>
  <si>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</si>
  <si>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</si>
  <si>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</si>
  <si>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</si>
  <si>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</si>
  <si>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</si>
  <si>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</si>
  <si>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</si>
  <si>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</si>
  <si>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</si>
  <si>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</si>
  <si>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</si>
  <si>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</si>
  <si>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</si>
  <si>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</si>
  <si>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</si>
  <si>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</si>
  <si>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</si>
  <si>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</si>
  <si>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</si>
  <si>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</si>
  <si>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</si>
  <si>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</si>
  <si>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</si>
  <si>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</si>
  <si>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</si>
  <si>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</si>
  <si>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</si>
  <si>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</si>
  <si>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</si>
  <si>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</si>
  <si>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</si>
  <si>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</si>
  <si>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</si>
  <si>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</si>
  <si>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</si>
  <si>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</si>
  <si>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</si>
  <si>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</si>
  <si>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</si>
  <si>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</si>
  <si>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</si>
  <si>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</si>
  <si>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</si>
  <si>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</si>
  <si>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</si>
  <si>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</si>
  <si>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</si>
  <si>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</si>
  <si>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</si>
  <si>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</si>
  <si>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</si>
  <si>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</si>
  <si>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</si>
  <si>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</si>
  <si>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</si>
  <si>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</si>
  <si>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</si>
  <si>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</si>
  <si>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</si>
  <si>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</si>
  <si>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</si>
  <si>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</si>
  <si>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</si>
  <si>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</si>
  <si>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</si>
  <si>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</si>
  <si>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</si>
  <si>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</si>
  <si>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</si>
  <si>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</si>
  <si>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</si>
  <si>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</si>
  <si>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</si>
  <si>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</si>
  <si>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</si>
  <si>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</si>
  <si>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</si>
  <si>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</si>
  <si>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</si>
  <si>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</si>
  <si>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</si>
  <si>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</si>
  <si>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</si>
  <si>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</si>
  <si>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</si>
  <si>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</si>
  <si>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</si>
  <si>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</si>
  <si>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</si>
  <si>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</si>
  <si>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</si>
  <si>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</si>
  <si>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</si>
  <si>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</si>
  <si>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</si>
  <si>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</si>
  <si>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</si>
  <si>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</si>
  <si>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</si>
  <si>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</si>
  <si>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</si>
  <si>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</si>
  <si>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</si>
  <si>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</si>
  <si>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</si>
  <si>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</si>
  <si>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</si>
  <si>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</si>
  <si>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</si>
  <si>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</si>
  <si>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</si>
  <si>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</si>
  <si>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</si>
  <si>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</si>
  <si>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</si>
  <si>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</si>
  <si>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</si>
  <si>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</si>
  <si>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</si>
  <si>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</si>
  <si>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</si>
  <si>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</si>
  <si>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</si>
  <si>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</si>
  <si>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</si>
  <si>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</si>
  <si>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</si>
  <si>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</si>
  <si>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</si>
  <si>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</si>
  <si>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</si>
  <si>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</si>
  <si>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</si>
  <si>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</si>
  <si>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</si>
  <si>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</si>
  <si>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</si>
  <si>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</si>
  <si>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</si>
  <si>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</si>
  <si>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</si>
  <si>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</si>
  <si>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</si>
  <si>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</si>
  <si>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</si>
  <si>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</si>
  <si>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</si>
  <si>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</si>
  <si>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</si>
  <si>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</si>
  <si>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</si>
  <si>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</si>
  <si>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</si>
  <si>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</si>
  <si>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</si>
  <si>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</si>
  <si>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</si>
  <si>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</si>
  <si>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</si>
  <si>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</si>
  <si>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</si>
  <si>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</si>
  <si>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</si>
  <si>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</si>
  <si>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</si>
  <si>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</si>
  <si>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</si>
  <si>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</si>
  <si>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</si>
  <si>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</si>
  <si>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</si>
  <si>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</si>
  <si>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</si>
  <si>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</si>
  <si>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</si>
  <si>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</si>
  <si>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</si>
  <si>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</si>
  <si>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</si>
  <si>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</si>
  <si>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</si>
  <si>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</si>
  <si>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</si>
  <si>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</si>
  <si>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</si>
  <si>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</si>
  <si>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</si>
  <si>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</si>
  <si>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</si>
  <si>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</si>
  <si>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</si>
  <si>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</si>
  <si>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</si>
  <si>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</si>
  <si>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</si>
  <si>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</si>
  <si>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</si>
  <si>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</si>
  <si>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</si>
  <si>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</si>
  <si>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</si>
  <si>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</si>
  <si>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</si>
  <si>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</si>
  <si>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</si>
  <si>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</si>
  <si>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</si>
  <si>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</si>
  <si>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</si>
  <si>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</si>
  <si>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</si>
  <si>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</si>
  <si>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</si>
  <si>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</si>
  <si>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</si>
  <si>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</si>
  <si>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</si>
  <si>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</si>
  <si>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</si>
  <si>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</si>
  <si>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</si>
  <si>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</si>
  <si>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</si>
  <si>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</si>
  <si>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</si>
  <si>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</si>
  <si>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</si>
  <si>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</si>
  <si>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</si>
  <si>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</si>
  <si>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</si>
  <si>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</si>
  <si>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</si>
  <si>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</si>
  <si>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</si>
  <si>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</si>
  <si>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</si>
  <si>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</si>
  <si>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</si>
  <si>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</si>
  <si>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</si>
  <si>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</si>
  <si>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</si>
  <si>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</si>
  <si>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</si>
  <si>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</si>
  <si>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</si>
  <si>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</si>
  <si>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</si>
  <si>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</si>
  <si>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</si>
  <si>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</si>
  <si>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</si>
  <si>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</si>
  <si>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</si>
  <si>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</si>
  <si>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</si>
  <si>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</si>
  <si>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</si>
  <si>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</si>
  <si>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</si>
  <si>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</si>
  <si>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</si>
  <si>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</si>
  <si>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</si>
  <si>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</si>
  <si>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</si>
  <si>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</si>
  <si>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</si>
  <si>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</si>
  <si>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</si>
  <si>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</si>
  <si>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</si>
  <si>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</si>
  <si>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</si>
  <si>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</si>
  <si>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</si>
  <si>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</si>
  <si>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</si>
  <si>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</si>
  <si>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</si>
  <si>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</si>
  <si>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</si>
  <si>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</si>
  <si>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</si>
  <si>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</si>
  <si>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</si>
  <si>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</si>
  <si>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</si>
  <si>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</si>
  <si>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</si>
  <si>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</si>
  <si>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</si>
  <si>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</si>
  <si>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</si>
  <si>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</si>
  <si>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</si>
  <si>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</si>
  <si>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</si>
  <si>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</si>
  <si>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</si>
  <si>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</si>
  <si>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</si>
  <si>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</si>
  <si>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</si>
  <si>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</si>
  <si>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</si>
  <si>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</si>
  <si>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</si>
  <si>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</si>
  <si>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</si>
  <si>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</si>
  <si>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</si>
  <si>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</si>
  <si>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</si>
  <si>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</si>
  <si>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</si>
  <si>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</si>
  <si>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</si>
  <si>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</si>
  <si>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</si>
  <si>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</si>
  <si>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</si>
  <si>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</si>
  <si>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</si>
  <si>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</si>
  <si>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</si>
  <si>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</si>
  <si>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</si>
  <si>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</si>
  <si>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</si>
  <si>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</si>
  <si>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</si>
  <si>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</si>
  <si>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</si>
  <si>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</si>
  <si>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</si>
  <si>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</si>
  <si>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</si>
  <si>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</si>
  <si>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</si>
  <si>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</si>
  <si>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</si>
  <si>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</si>
  <si>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</si>
  <si>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</si>
  <si>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</si>
  <si>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</si>
  <si>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</si>
  <si>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</si>
  <si>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</si>
  <si>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</si>
  <si>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</si>
  <si>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</si>
  <si>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</si>
  <si>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</si>
  <si>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</si>
  <si>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</si>
  <si>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</si>
  <si>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</si>
  <si>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</si>
  <si>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</si>
  <si>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</si>
  <si>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</si>
  <si>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</si>
  <si>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</si>
  <si>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</si>
  <si>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</si>
  <si>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</si>
  <si>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</si>
  <si>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</si>
  <si>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</si>
  <si>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</si>
  <si>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</si>
  <si>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</si>
  <si>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</si>
  <si>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</si>
  <si>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</si>
  <si>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</si>
  <si>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</si>
  <si>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</si>
  <si>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</si>
  <si>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</si>
  <si>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</si>
  <si>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</si>
  <si>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</si>
  <si>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</si>
  <si>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</si>
  <si>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</si>
  <si>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</si>
  <si>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</si>
  <si>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</si>
  <si>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</si>
  <si>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</si>
  <si>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</si>
  <si>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</si>
  <si>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</si>
  <si>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</si>
  <si>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</si>
  <si>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</si>
  <si>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</si>
  <si>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</si>
  <si>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</si>
  <si>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</si>
  <si>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</si>
  <si>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</si>
  <si>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</si>
  <si>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</si>
  <si>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</si>
  <si>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</si>
  <si>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</si>
  <si>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</si>
  <si>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</si>
  <si>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</si>
  <si>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</si>
  <si>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</si>
  <si>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</si>
  <si>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</si>
  <si>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</si>
  <si>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</si>
  <si>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</si>
  <si>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</si>
  <si>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</si>
  <si>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</si>
  <si>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</si>
  <si>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</si>
  <si>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</si>
  <si>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</si>
  <si>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</si>
  <si>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</si>
  <si>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</si>
  <si>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</si>
  <si>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</si>
  <si>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</si>
  <si>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</si>
  <si>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</si>
  <si>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</si>
  <si>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</si>
  <si>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</si>
  <si>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</si>
  <si>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</si>
  <si>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</si>
  <si>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</si>
  <si>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</si>
  <si>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</si>
  <si>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</si>
  <si>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</si>
  <si>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</si>
  <si>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</si>
  <si>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</si>
  <si>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</si>
  <si>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</si>
  <si>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</si>
  <si>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</si>
  <si>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</si>
  <si>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</si>
  <si>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</si>
  <si>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</si>
  <si>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</si>
  <si>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</si>
  <si>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</si>
  <si>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</si>
  <si>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</si>
  <si>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</si>
  <si>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</si>
  <si>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</si>
  <si>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</si>
  <si>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</si>
  <si>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</si>
  <si>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</si>
  <si>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</si>
  <si>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</si>
  <si>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</si>
  <si>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</si>
  <si>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</si>
  <si>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</si>
  <si>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</si>
  <si>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</si>
  <si>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</si>
  <si>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</si>
  <si>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</si>
  <si>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</si>
  <si>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</si>
  <si>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</si>
  <si>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</si>
  <si>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</si>
  <si>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</si>
  <si>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</si>
  <si>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</si>
  <si>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</si>
  <si>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</si>
  <si>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</si>
  <si>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</si>
  <si>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</si>
  <si>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</si>
  <si>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</si>
  <si>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</si>
  <si>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</si>
  <si>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</si>
  <si>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</si>
  <si>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</si>
  <si>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</si>
  <si>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</si>
  <si>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</si>
  <si>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</si>
  <si>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</si>
  <si>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</si>
  <si>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</si>
  <si>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</si>
  <si>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</si>
  <si>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</si>
  <si>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</si>
  <si>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</si>
  <si>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</si>
  <si>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</si>
  <si>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</si>
  <si>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</si>
  <si>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</si>
  <si>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</si>
  <si>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</si>
  <si>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</si>
  <si>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</si>
  <si>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</si>
  <si>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</si>
  <si>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</si>
  <si>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</si>
  <si>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</si>
  <si>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</si>
  <si>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</si>
  <si>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</si>
  <si>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</si>
  <si>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</si>
  <si>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</si>
  <si>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</si>
  <si>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</si>
  <si>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</si>
  <si>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</si>
  <si>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</si>
  <si>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</si>
  <si>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</si>
  <si>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</si>
  <si>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</si>
  <si>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</si>
  <si>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</si>
  <si>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</si>
  <si>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</si>
  <si>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</si>
  <si>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</si>
  <si>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</si>
  <si>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</si>
  <si>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</si>
  <si>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</si>
  <si>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</si>
  <si>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</si>
  <si>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</si>
  <si>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</si>
  <si>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</si>
  <si>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</si>
  <si>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</si>
  <si>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</si>
  <si>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</si>
  <si>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</si>
  <si>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</si>
  <si>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</si>
  <si>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</si>
  <si>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</si>
  <si>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</si>
  <si>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</si>
  <si>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</si>
  <si>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</si>
  <si>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</si>
  <si>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</si>
  <si>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</si>
  <si>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</si>
  <si>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</si>
  <si>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</si>
  <si>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</si>
  <si>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</si>
  <si>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</si>
  <si>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</si>
  <si>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</si>
  <si>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</si>
  <si>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</si>
  <si>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</si>
  <si>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</si>
  <si>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</si>
  <si>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</si>
  <si>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</si>
  <si>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</si>
  <si>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</si>
  <si>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</si>
  <si>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</si>
  <si>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</si>
  <si>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</si>
  <si>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</si>
  <si>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</si>
  <si>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</si>
  <si>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</si>
  <si>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</si>
  <si>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</si>
  <si>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</si>
  <si>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</si>
  <si>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</si>
  <si>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</si>
  <si>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</si>
  <si>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</si>
  <si>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</si>
  <si>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</si>
  <si>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</si>
  <si>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</si>
  <si>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</si>
  <si>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</si>
  <si>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</si>
  <si>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</si>
  <si>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</si>
  <si>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</si>
  <si>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</si>
  <si>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</si>
  <si>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</si>
  <si>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</si>
  <si>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</si>
  <si>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</si>
  <si>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</si>
  <si>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</si>
  <si>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</si>
  <si>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</si>
  <si>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</si>
  <si>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</si>
  <si>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</si>
  <si>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</si>
  <si>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</si>
  <si>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</si>
  <si>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</si>
  <si>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</si>
  <si>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</si>
  <si>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</si>
  <si>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</si>
  <si>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</si>
  <si>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</si>
  <si>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</si>
  <si>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</si>
  <si>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</si>
  <si>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</si>
  <si>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</si>
  <si>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</si>
  <si>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</si>
  <si>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</si>
  <si>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</si>
  <si>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</si>
  <si>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</si>
  <si>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</si>
  <si>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</si>
  <si>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</si>
  <si>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</si>
  <si>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</si>
  <si>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</si>
  <si>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</si>
  <si>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</si>
  <si>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</si>
  <si>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</si>
  <si>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</si>
  <si>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</si>
  <si>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</si>
  <si>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</si>
  <si>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</si>
  <si>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</si>
  <si>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</si>
  <si>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</si>
  <si>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</si>
  <si>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</si>
  <si>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</si>
  <si>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</si>
  <si>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</si>
  <si>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</si>
  <si>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</si>
  <si>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</si>
  <si>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</si>
  <si>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</si>
  <si>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</si>
  <si>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</si>
  <si>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</si>
  <si>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</si>
  <si>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</si>
  <si>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</si>
  <si>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</si>
  <si>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</si>
  <si>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</si>
  <si>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</si>
  <si>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</si>
  <si>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</si>
  <si>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</si>
  <si>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</si>
  <si>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</si>
  <si>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</si>
  <si>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</si>
  <si>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</si>
  <si>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</si>
  <si>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</si>
  <si>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</si>
  <si>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</si>
  <si>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</si>
  <si>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</si>
  <si>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</si>
  <si>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</si>
  <si>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</si>
  <si>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</si>
  <si>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</si>
  <si>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</si>
  <si>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</si>
  <si>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</si>
  <si>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</si>
  <si>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</si>
  <si>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</si>
  <si>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</si>
  <si>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</si>
  <si>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</si>
  <si>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</si>
  <si>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</si>
  <si>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</si>
  <si>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</si>
  <si>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</si>
  <si>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</si>
  <si>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</si>
  <si>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</si>
  <si>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</si>
  <si>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</si>
  <si>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</si>
  <si>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</si>
  <si>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</si>
  <si>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</si>
  <si>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</si>
  <si>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</si>
  <si>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</si>
  <si>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</si>
  <si>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</si>
  <si>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</si>
  <si>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</si>
  <si>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</si>
  <si>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</si>
  <si>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</si>
  <si>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</si>
  <si>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</si>
  <si>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</si>
  <si>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</si>
  <si>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</si>
  <si>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</si>
  <si>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</si>
  <si>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</si>
  <si>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</si>
  <si>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</si>
  <si>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</si>
  <si>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</si>
  <si>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</si>
  <si>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</si>
  <si>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</si>
  <si>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</si>
  <si>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</si>
  <si>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</si>
  <si>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</si>
  <si>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</si>
  <si>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</si>
  <si>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</si>
  <si>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</si>
  <si>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</si>
  <si>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</si>
  <si>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</si>
  <si>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</si>
  <si>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</si>
  <si>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</si>
  <si>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</si>
  <si>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</si>
  <si>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</si>
  <si>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</si>
  <si>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</si>
  <si>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</si>
  <si>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</si>
  <si>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</si>
  <si>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</si>
  <si>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</si>
  <si>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</si>
  <si>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</si>
  <si>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</si>
  <si>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</si>
  <si>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</si>
  <si>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</si>
  <si>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</si>
  <si>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</si>
  <si>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</si>
  <si>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</si>
  <si>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</si>
  <si>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</si>
  <si>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</si>
  <si>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</si>
  <si>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</si>
  <si>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</si>
  <si>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</si>
  <si>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</si>
  <si>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</si>
  <si>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</si>
  <si>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</si>
  <si>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</si>
  <si>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</si>
  <si>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</si>
  <si>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</si>
  <si>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</si>
  <si>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</si>
  <si>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</si>
  <si>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</si>
  <si>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</si>
  <si>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</si>
  <si>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</si>
  <si>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</si>
  <si>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</si>
  <si>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</si>
  <si>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</si>
  <si>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</si>
  <si>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</si>
  <si>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</si>
  <si>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</si>
  <si>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</si>
  <si>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</si>
  <si>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</si>
  <si>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</si>
  <si>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</si>
  <si>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</si>
  <si>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</si>
  <si>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</si>
  <si>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</si>
  <si>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</si>
  <si>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</si>
  <si>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</si>
  <si>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</si>
  <si>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</si>
  <si>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</si>
  <si>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</si>
  <si>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</si>
  <si>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</si>
  <si>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</si>
  <si>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</si>
  <si>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</si>
  <si>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</si>
  <si>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</si>
  <si>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</si>
  <si>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</si>
  <si>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</si>
  <si>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</si>
  <si>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</si>
  <si>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</si>
  <si>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</si>
  <si>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</si>
  <si>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</si>
  <si>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</si>
  <si>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</si>
  <si>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</si>
  <si>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</si>
  <si>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</si>
  <si>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</si>
  <si>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</si>
  <si>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</si>
  <si>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</si>
  <si>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</si>
  <si>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</si>
  <si>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</si>
  <si>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</si>
  <si>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</si>
  <si>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</si>
  <si>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</si>
  <si>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</si>
  <si>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</si>
  <si>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</si>
  <si>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</si>
  <si>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</si>
  <si>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</si>
  <si>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</si>
  <si>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</si>
  <si>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</si>
  <si>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</si>
  <si>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</si>
  <si>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</si>
  <si>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</si>
  <si>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</si>
  <si>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</si>
  <si>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</si>
  <si>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</si>
  <si>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</si>
  <si>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</si>
  <si>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</si>
  <si>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</si>
  <si>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</si>
  <si>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</si>
  <si>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</si>
  <si>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</si>
  <si>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</si>
  <si>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</si>
  <si>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</si>
  <si>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</si>
  <si>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</si>
  <si>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</si>
  <si>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</si>
  <si>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</si>
  <si>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</si>
  <si>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</si>
  <si>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</si>
  <si>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</si>
  <si>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</si>
  <si>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</si>
  <si>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</si>
  <si>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</si>
  <si>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</si>
  <si>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</si>
  <si>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</si>
  <si>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</si>
  <si>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</si>
  <si>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</si>
  <si>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</si>
  <si>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</si>
  <si>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</si>
  <si>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</si>
  <si>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</si>
  <si>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</si>
  <si>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</si>
  <si>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</si>
  <si>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</si>
  <si>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</si>
  <si>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</si>
  <si>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</si>
  <si>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</si>
  <si>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</si>
  <si>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</si>
  <si>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</si>
  <si>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</si>
  <si>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</si>
  <si>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</si>
  <si>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</si>
  <si>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</si>
  <si>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</si>
  <si>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</si>
  <si>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</si>
  <si>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</si>
  <si>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</si>
  <si>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</si>
  <si>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</si>
  <si>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</si>
  <si>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</si>
  <si>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</si>
  <si>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</si>
  <si>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</si>
  <si>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</si>
  <si>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</si>
  <si>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</si>
  <si>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</si>
  <si>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</si>
  <si>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</si>
  <si>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</si>
  <si>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</si>
  <si>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</si>
  <si>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</si>
  <si>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</si>
  <si>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</si>
  <si>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</si>
  <si>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</si>
  <si>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</si>
  <si>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</si>
  <si>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</si>
  <si>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</si>
  <si>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</si>
  <si>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</si>
  <si>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</si>
  <si>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</si>
  <si>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</si>
  <si>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</si>
  <si>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</si>
  <si>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</si>
  <si>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</si>
  <si>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</si>
  <si>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</si>
  <si>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</si>
  <si>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</si>
  <si>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</si>
  <si>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</si>
  <si>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</si>
  <si>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</si>
  <si>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</si>
  <si>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</si>
  <si>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</si>
  <si>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</si>
  <si>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</si>
  <si>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</si>
  <si>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</si>
  <si>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</si>
  <si>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</si>
  <si>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</si>
  <si>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</si>
  <si>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</si>
  <si>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</si>
  <si>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</si>
  <si>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</si>
  <si>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</si>
  <si>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</si>
  <si>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</si>
  <si>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</si>
  <si>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</si>
  <si>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</si>
  <si>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</si>
  <si>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</si>
  <si>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</si>
  <si>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</si>
  <si>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</si>
  <si>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</si>
  <si>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</si>
  <si>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</si>
  <si>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</si>
  <si>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</si>
  <si>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</si>
  <si>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</si>
  <si>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</si>
  <si>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</si>
  <si>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</si>
  <si>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</si>
  <si>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</si>
  <si>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</si>
  <si>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</si>
  <si>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</si>
  <si>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</si>
  <si>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</si>
  <si>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</si>
  <si>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</si>
  <si>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</si>
  <si>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</si>
  <si>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</si>
  <si>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</si>
  <si>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</si>
  <si>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</si>
  <si>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</si>
  <si>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</si>
  <si>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</si>
  <si>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</si>
  <si>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</si>
  <si>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</si>
  <si>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</si>
  <si>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</si>
  <si>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</si>
  <si>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</si>
  <si>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</si>
  <si>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</si>
  <si>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</si>
  <si>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</si>
  <si>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</si>
  <si>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</si>
  <si>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</si>
  <si>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</si>
  <si>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</si>
  <si>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</si>
  <si>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</si>
  <si>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</si>
  <si>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</si>
  <si>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</si>
  <si>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</si>
  <si>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</si>
  <si>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</si>
  <si>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</si>
  <si>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</si>
  <si>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</si>
  <si>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</si>
  <si>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</si>
  <si>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</si>
  <si>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</si>
  <si>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</si>
  <si>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</si>
  <si>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</si>
  <si>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</si>
  <si>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</si>
  <si>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</si>
  <si>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</si>
  <si>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</si>
  <si>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</si>
  <si>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</si>
  <si>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</si>
  <si>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</si>
  <si>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</si>
  <si>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</si>
  <si>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</si>
  <si>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</si>
  <si>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</si>
  <si>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</si>
  <si>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</si>
  <si>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</si>
  <si>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</si>
  <si>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</si>
  <si>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</si>
  <si>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</si>
  <si>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</si>
  <si>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</si>
  <si>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</si>
  <si>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</si>
  <si>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</si>
  <si>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</si>
  <si>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</si>
  <si>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</si>
  <si>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</si>
  <si>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</si>
  <si>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</si>
  <si>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</si>
  <si>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</si>
  <si>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</si>
  <si>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</si>
  <si>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</si>
  <si>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</si>
  <si>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</si>
  <si>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</si>
  <si>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</si>
  <si>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</si>
  <si>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</si>
  <si>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</si>
  <si>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</si>
  <si>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</si>
  <si>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</si>
  <si>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</si>
  <si>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</si>
  <si>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</si>
  <si>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</si>
  <si>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</si>
  <si>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</si>
  <si>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</si>
  <si>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</si>
  <si>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</si>
  <si>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</si>
  <si>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</si>
  <si>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</si>
  <si>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</si>
  <si>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</si>
  <si>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</si>
  <si>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</si>
  <si>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</si>
  <si>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</si>
  <si>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</si>
  <si>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</si>
  <si>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</si>
  <si>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</si>
  <si>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</si>
  <si>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</si>
  <si>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</si>
  <si>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</si>
  <si>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</si>
  <si>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</si>
  <si>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</si>
  <si>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</si>
  <si>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</si>
  <si>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</si>
  <si>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</si>
  <si>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</si>
  <si>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</si>
  <si>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</si>
  <si>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</si>
  <si>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</si>
  <si>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</si>
  <si>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</si>
  <si>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</si>
  <si>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</si>
  <si>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</si>
  <si>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</si>
  <si>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</si>
  <si>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</si>
  <si>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</si>
  <si>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</si>
  <si>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</si>
  <si>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</si>
  <si>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</si>
  <si>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</si>
  <si>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</si>
  <si>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</si>
  <si>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</si>
  <si>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</si>
  <si>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</si>
  <si>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</si>
  <si>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</si>
  <si>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</si>
  <si>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</si>
  <si>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</si>
  <si>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</si>
  <si>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</si>
  <si>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</si>
  <si>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</si>
  <si>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</si>
  <si>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</si>
  <si>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</si>
  <si>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</si>
  <si>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</si>
  <si>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</si>
  <si>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</si>
  <si>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</si>
  <si>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</si>
  <si>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</si>
  <si>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</si>
  <si>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</si>
  <si>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</si>
  <si>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</si>
  <si>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</si>
  <si>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</si>
  <si>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</si>
  <si>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</si>
  <si>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</si>
  <si>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</si>
  <si>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</si>
  <si>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</si>
  <si>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</si>
  <si>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</si>
  <si>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</si>
  <si>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</si>
  <si>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</si>
  <si>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</si>
  <si>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</si>
  <si>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</si>
  <si>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</si>
  <si>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</si>
  <si>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</si>
  <si>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</si>
  <si>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</si>
  <si>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</si>
  <si>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</si>
  <si>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</si>
  <si>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</si>
  <si>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</si>
  <si>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</si>
  <si>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</si>
  <si>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</si>
  <si>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</si>
  <si>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</si>
  <si>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</si>
  <si>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</si>
  <si>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</si>
  <si>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</si>
  <si>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</si>
  <si>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</si>
  <si>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</si>
  <si>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</si>
  <si>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</si>
  <si>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</si>
  <si>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</si>
  <si>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</si>
  <si>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</si>
  <si>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</si>
  <si>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</si>
  <si>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</si>
  <si>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</si>
  <si>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</si>
  <si>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</si>
  <si>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</si>
  <si>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</si>
  <si>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</si>
  <si>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</si>
  <si>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</si>
  <si>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</si>
  <si>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</si>
  <si>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</si>
  <si>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</si>
  <si>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</si>
  <si>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</si>
  <si>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</si>
  <si>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</si>
  <si>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</si>
  <si>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</si>
  <si>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</si>
  <si>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</si>
  <si>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</si>
  <si>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</si>
  <si>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</si>
  <si>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</si>
  <si>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</si>
  <si>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</si>
  <si>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</si>
  <si>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</si>
  <si>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</si>
  <si>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</si>
  <si>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</si>
  <si>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</si>
  <si>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</si>
  <si>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</si>
  <si>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</si>
  <si>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</si>
  <si>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</si>
  <si>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</si>
  <si>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</si>
  <si>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</si>
  <si>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</si>
  <si>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</si>
  <si>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</si>
  <si>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</si>
  <si>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</si>
  <si>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</si>
  <si>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</si>
  <si>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</si>
  <si>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</si>
  <si>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</si>
  <si>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</si>
  <si>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</si>
  <si>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</si>
  <si>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</si>
  <si>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</si>
  <si>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</si>
  <si>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</si>
  <si>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</si>
  <si>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</si>
  <si>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</si>
  <si>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</si>
  <si>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</si>
  <si>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</si>
  <si>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</si>
  <si>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</si>
  <si>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</si>
  <si>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</si>
  <si>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</si>
  <si>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</si>
  <si>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</si>
  <si>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</si>
  <si>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</si>
  <si>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</si>
  <si>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</si>
  <si>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</si>
  <si>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</si>
  <si>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</si>
  <si>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</si>
  <si>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</si>
  <si>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</si>
  <si>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</si>
  <si>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</si>
  <si>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</si>
  <si>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</si>
  <si>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</si>
  <si>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</si>
  <si>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</si>
  <si>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</si>
  <si>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</si>
  <si>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</si>
  <si>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</si>
  <si>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</si>
  <si>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</si>
  <si>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</si>
  <si>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</si>
  <si>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</si>
  <si>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</si>
  <si>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</si>
  <si>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</si>
  <si>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</si>
  <si>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</si>
  <si>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</si>
  <si>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</si>
  <si>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</si>
  <si>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</si>
  <si>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</si>
  <si>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</si>
  <si>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</si>
  <si>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</si>
  <si>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</si>
  <si>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</si>
  <si>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</si>
  <si>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</si>
  <si>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</si>
  <si>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</si>
  <si>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</si>
  <si>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</si>
  <si>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</si>
  <si>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</si>
  <si>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</si>
  <si>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</si>
  <si>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</si>
  <si>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</si>
  <si>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</si>
  <si>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</si>
  <si>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</si>
  <si>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</si>
  <si>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</si>
  <si>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</si>
  <si>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</si>
  <si>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</si>
  <si>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</si>
  <si>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</si>
  <si>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</si>
  <si>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</si>
  <si>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</si>
  <si>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</si>
  <si>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</si>
  <si>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</si>
  <si>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</si>
  <si>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</si>
  <si>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</si>
  <si>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</si>
  <si>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</si>
  <si>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</si>
  <si>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</si>
  <si>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</si>
  <si>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</si>
  <si>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</si>
  <si>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</si>
  <si>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</si>
  <si>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</si>
  <si>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</si>
  <si>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</si>
  <si>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</si>
  <si>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</si>
  <si>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</si>
  <si>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</si>
  <si>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</si>
  <si>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</si>
  <si>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</si>
  <si>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</si>
  <si>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</si>
  <si>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</si>
  <si>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</si>
  <si>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</si>
  <si>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</si>
  <si>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</si>
  <si>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</si>
  <si>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</si>
  <si>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</si>
  <si>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</si>
  <si>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</si>
  <si>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</si>
  <si>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</si>
  <si>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</si>
  <si>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</si>
  <si>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</si>
  <si>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</si>
  <si>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</si>
  <si>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</si>
  <si>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</si>
  <si>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</si>
  <si>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</si>
  <si>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</si>
  <si>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</si>
  <si>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</si>
  <si>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</si>
  <si>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</si>
  <si>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</si>
  <si>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</si>
  <si>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</si>
  <si>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</si>
  <si>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</si>
  <si>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</si>
  <si>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</si>
  <si>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</si>
  <si>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</si>
  <si>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</si>
  <si>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</si>
  <si>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</si>
  <si>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</si>
  <si>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</si>
  <si>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</si>
  <si>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</si>
  <si>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</si>
  <si>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</si>
  <si>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</si>
  <si>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</si>
  <si>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</si>
  <si>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</si>
  <si>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</si>
  <si>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</si>
  <si>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</si>
  <si>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</si>
  <si>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</si>
  <si>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</si>
  <si>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</si>
  <si>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</si>
  <si>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</si>
  <si>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</si>
  <si>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</si>
  <si>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</si>
  <si>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</si>
  <si>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</si>
  <si>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</si>
  <si>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</si>
  <si>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</si>
  <si>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</si>
  <si>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</si>
  <si>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</si>
  <si>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</si>
  <si>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</si>
  <si>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</si>
  <si>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</si>
  <si>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</si>
  <si>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</si>
  <si>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</si>
  <si>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</si>
  <si>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</si>
  <si>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</si>
  <si>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</si>
  <si>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</si>
  <si>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</si>
  <si>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</si>
  <si>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</si>
  <si>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</si>
  <si>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</si>
  <si>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</si>
  <si>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</si>
  <si>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</si>
  <si>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</si>
  <si>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</si>
  <si>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</si>
  <si>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</si>
  <si>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</si>
  <si>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</si>
  <si>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</si>
  <si>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</si>
  <si>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</si>
  <si>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</si>
  <si>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</si>
  <si>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</si>
  <si>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</si>
  <si>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</si>
  <si>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</si>
  <si>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</si>
  <si>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</si>
  <si>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</si>
  <si>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</si>
  <si>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</si>
  <si>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</si>
  <si>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</si>
  <si>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</si>
  <si>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</si>
  <si>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</si>
  <si>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</si>
  <si>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</si>
  <si>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</si>
  <si>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</si>
  <si>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</si>
  <si>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</si>
  <si>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</si>
  <si>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</si>
  <si>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</si>
  <si>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</si>
  <si>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</si>
  <si>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</si>
  <si>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</si>
  <si>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</si>
  <si>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</si>
  <si>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</si>
  <si>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</si>
  <si>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</si>
  <si>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</si>
  <si>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</si>
  <si>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</si>
  <si>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</si>
  <si>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</si>
  <si>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</si>
  <si>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</si>
  <si>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</si>
  <si>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</si>
  <si>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</si>
  <si>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</si>
  <si>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</si>
  <si>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</si>
  <si>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</si>
  <si>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</si>
  <si>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</si>
  <si>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</si>
  <si>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</si>
  <si>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</si>
  <si>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</si>
  <si>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</si>
  <si>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</si>
  <si>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</si>
  <si>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</si>
  <si>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</si>
  <si>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</si>
  <si>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</si>
  <si>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</si>
  <si>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</si>
  <si>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</si>
  <si>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</si>
  <si>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</si>
  <si>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</si>
  <si>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</si>
  <si>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</si>
  <si>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</si>
  <si>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</si>
  <si>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</si>
  <si>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</si>
  <si>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</si>
  <si>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</si>
  <si>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</si>
  <si>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</si>
  <si>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</si>
  <si>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</si>
  <si>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</si>
  <si>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</si>
  <si>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</si>
  <si>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</si>
  <si>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</si>
  <si>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</si>
  <si>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</si>
  <si>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</si>
  <si>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</si>
  <si>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</si>
  <si>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</si>
  <si>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</si>
  <si>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</si>
  <si>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</si>
  <si>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</si>
  <si>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</si>
  <si>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</si>
  <si>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</si>
  <si>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</si>
  <si>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</si>
  <si>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</si>
  <si>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</si>
  <si>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</si>
  <si>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</si>
  <si>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</si>
  <si>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</si>
  <si>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</si>
  <si>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</si>
  <si>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</si>
  <si>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</si>
  <si>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</si>
  <si>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</si>
  <si>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</si>
  <si>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</si>
  <si>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</si>
  <si>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</si>
  <si>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</si>
  <si>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</si>
  <si>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</si>
  <si>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</si>
  <si>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</si>
  <si>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</si>
  <si>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</si>
  <si>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</si>
  <si>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</si>
  <si>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</si>
  <si>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</si>
  <si>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</si>
  <si>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</si>
  <si>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</si>
  <si>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</si>
  <si>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</si>
  <si>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</si>
  <si>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</si>
  <si>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</si>
  <si>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</si>
  <si>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</si>
  <si>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</si>
  <si>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</si>
  <si>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</si>
  <si>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</si>
  <si>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</si>
  <si>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</si>
  <si>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</si>
  <si>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</si>
  <si>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</si>
  <si>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</si>
  <si>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</si>
  <si>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</si>
  <si>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</si>
  <si>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</si>
  <si>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</si>
  <si>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</si>
  <si>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</si>
  <si>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</si>
  <si>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</si>
  <si>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</si>
  <si>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</si>
  <si>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</si>
  <si>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</si>
  <si>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</si>
  <si>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</si>
  <si>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</si>
  <si>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</si>
  <si>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</si>
  <si>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</si>
  <si>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</si>
  <si>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</si>
  <si>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</si>
  <si>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</si>
  <si>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</si>
  <si>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</si>
  <si>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</si>
  <si>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</si>
  <si>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</si>
  <si>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</si>
  <si>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</si>
  <si>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</si>
  <si>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</si>
  <si>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</si>
  <si>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</si>
  <si>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</si>
  <si>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</si>
  <si>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</si>
  <si>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</si>
  <si>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</si>
  <si>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</si>
  <si>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</si>
  <si>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</si>
  <si>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</si>
  <si>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</si>
  <si>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</si>
  <si>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</si>
  <si>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</si>
  <si>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</si>
  <si>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</si>
  <si>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</si>
  <si>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</si>
  <si>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</si>
  <si>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</si>
  <si>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</si>
  <si>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</si>
  <si>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</si>
  <si>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</si>
  <si>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</si>
  <si>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</si>
  <si>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</si>
  <si>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</si>
  <si>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</si>
  <si>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</si>
  <si>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</si>
  <si>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</si>
  <si>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</si>
  <si>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</si>
  <si>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</si>
  <si>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</si>
  <si>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</si>
  <si>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</si>
  <si>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</si>
  <si>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</si>
  <si>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</si>
  <si>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</si>
  <si>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</si>
  <si>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</si>
  <si>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</si>
  <si>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</si>
  <si>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</si>
  <si>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</si>
  <si>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</si>
  <si>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</si>
  <si>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</si>
  <si>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</si>
  <si>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</si>
  <si>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</si>
  <si>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</si>
  <si>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</si>
  <si>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</si>
  <si>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</si>
  <si>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</si>
  <si>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</si>
  <si>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</si>
  <si>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</si>
  <si>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</si>
  <si>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</si>
  <si>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</si>
  <si>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</si>
  <si>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</si>
  <si>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</si>
  <si>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</si>
  <si>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</si>
  <si>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</si>
  <si>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</si>
  <si>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</si>
  <si>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</si>
  <si>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</si>
  <si>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</si>
  <si>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</si>
  <si>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</si>
  <si>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</si>
  <si>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</si>
  <si>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</si>
  <si>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</si>
  <si>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</si>
  <si>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</si>
  <si>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</si>
  <si>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</si>
  <si>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</si>
  <si>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</si>
  <si>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</si>
  <si>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</si>
  <si>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</si>
  <si>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</si>
  <si>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</si>
  <si>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</si>
  <si>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</si>
  <si>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</si>
  <si>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</si>
  <si>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</si>
  <si>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</si>
  <si>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</si>
  <si>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</si>
  <si>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</si>
  <si>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</si>
  <si>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</si>
  <si>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</si>
  <si>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</si>
  <si>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</si>
  <si>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</si>
  <si>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</si>
  <si>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</si>
  <si>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</si>
  <si>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</si>
  <si>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</si>
  <si>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</si>
  <si>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</si>
  <si>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</si>
  <si>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</si>
  <si>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</si>
  <si>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</si>
  <si>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</si>
  <si>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</si>
  <si>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</si>
  <si>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</si>
  <si>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</si>
  <si>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</si>
  <si>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</si>
  <si>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</si>
  <si>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</si>
  <si>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</si>
  <si>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</si>
  <si>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</si>
  <si>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</si>
  <si>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</si>
  <si>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</si>
  <si>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</si>
  <si>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</si>
  <si>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</si>
  <si>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</si>
  <si>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</si>
  <si>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</si>
  <si>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</si>
  <si>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</si>
  <si>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</si>
  <si>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</si>
  <si>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</si>
  <si>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</si>
  <si>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</si>
  <si>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</si>
  <si>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</si>
  <si>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</si>
  <si>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</si>
  <si>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</si>
  <si>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</si>
  <si>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</si>
  <si>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</si>
  <si>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</si>
  <si>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</si>
  <si>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</si>
  <si>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</si>
  <si>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</si>
  <si>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</si>
  <si>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</si>
  <si>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</si>
  <si>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</si>
  <si>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</si>
  <si>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</si>
  <si>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</si>
  <si>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</si>
  <si>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</si>
  <si>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</si>
  <si>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</si>
  <si>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</si>
  <si>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</si>
  <si>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</si>
  <si>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</si>
  <si>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</si>
  <si>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</si>
  <si>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</si>
  <si>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</si>
  <si>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</si>
  <si>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</si>
  <si>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</si>
  <si>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</si>
  <si>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</si>
  <si>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</si>
  <si>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</si>
  <si>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</si>
  <si>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</si>
  <si>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</si>
  <si>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</si>
  <si>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</si>
  <si>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</si>
  <si>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</si>
  <si>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</si>
  <si>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</si>
  <si>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</si>
  <si>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</si>
  <si>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</si>
  <si>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</si>
  <si>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</si>
  <si>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</si>
  <si>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</si>
  <si>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</si>
  <si>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</si>
  <si>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</si>
  <si>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</si>
  <si>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</si>
  <si>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</si>
  <si>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</si>
  <si>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</si>
  <si>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</si>
  <si>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</si>
  <si>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</si>
  <si>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</si>
  <si>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</si>
  <si>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</si>
  <si>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</si>
  <si>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</si>
  <si>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</si>
  <si>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</si>
  <si>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</si>
  <si>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</si>
  <si>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</si>
  <si>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</si>
  <si>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</si>
  <si>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</si>
  <si>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</si>
  <si>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</si>
  <si>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</si>
  <si>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</si>
  <si>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</si>
  <si>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</si>
  <si>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</si>
  <si>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</si>
  <si>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</si>
  <si>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</si>
  <si>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</si>
  <si>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</si>
  <si>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</si>
  <si>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</si>
  <si>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</si>
  <si>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</si>
  <si>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</si>
  <si>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</si>
  <si>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</si>
  <si>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</si>
  <si>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</si>
  <si>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</si>
  <si>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</si>
  <si>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</si>
  <si>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</si>
  <si>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</si>
  <si>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</si>
  <si>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</si>
  <si>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</si>
  <si>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</si>
  <si>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</si>
  <si>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</si>
  <si>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</si>
  <si>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</si>
  <si>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</si>
  <si>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</si>
  <si>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</si>
  <si>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</si>
  <si>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</si>
  <si>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</si>
  <si>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</si>
  <si>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</si>
  <si>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</si>
  <si>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</si>
  <si>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</si>
  <si>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</si>
  <si>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</si>
  <si>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</si>
  <si>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</si>
  <si>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</si>
  <si>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</si>
  <si>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</si>
  <si>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</si>
  <si>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</si>
  <si>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</si>
  <si>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</si>
  <si>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</si>
  <si>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</si>
  <si>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</si>
  <si>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</si>
  <si>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</si>
  <si>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</si>
  <si>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</si>
  <si>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</si>
  <si>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</si>
  <si>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</si>
  <si>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</si>
  <si>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</si>
  <si>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</si>
  <si>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</si>
  <si>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</si>
  <si>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</si>
  <si>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</si>
  <si>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</si>
  <si>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</si>
  <si>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</si>
  <si>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</si>
  <si>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</si>
  <si>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</si>
  <si>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</si>
  <si>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</si>
  <si>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</si>
  <si>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</si>
  <si>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</si>
  <si>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</si>
  <si>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</si>
  <si>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</si>
  <si>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</si>
  <si>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</si>
  <si>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</si>
  <si>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</si>
  <si>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</si>
  <si>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</si>
  <si>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</si>
  <si>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</si>
  <si>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</si>
  <si>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</si>
  <si>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</si>
  <si>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</si>
  <si>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</si>
  <si>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</si>
  <si>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</si>
  <si>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</si>
  <si>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</si>
  <si>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</si>
  <si>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</si>
  <si>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</si>
  <si>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</si>
  <si>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</si>
  <si>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</si>
  <si>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</si>
  <si>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</si>
  <si>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</si>
  <si>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</si>
  <si>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</si>
  <si>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</si>
  <si>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</si>
  <si>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</si>
  <si>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</si>
  <si>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</si>
  <si>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</si>
  <si>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</si>
  <si>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</si>
  <si>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</si>
  <si>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</si>
  <si>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</si>
  <si>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</si>
  <si>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</si>
  <si>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</si>
  <si>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</si>
  <si>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</si>
  <si>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</si>
  <si>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</si>
  <si>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</si>
  <si>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</si>
  <si>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</si>
  <si>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</si>
  <si>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</si>
  <si>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</si>
  <si>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</si>
  <si>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</si>
  <si>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</si>
  <si>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</si>
  <si>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</si>
  <si>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</si>
  <si>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</si>
  <si>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</si>
  <si>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</si>
  <si>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</si>
  <si>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</si>
  <si>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</si>
  <si>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</si>
  <si>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</si>
  <si>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</si>
  <si>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</si>
  <si>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</si>
  <si>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</si>
  <si>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</si>
  <si>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</si>
  <si>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</si>
  <si>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</si>
  <si>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</si>
  <si>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</si>
  <si>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</si>
  <si>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</si>
  <si>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</si>
  <si>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</si>
  <si>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</si>
  <si>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</si>
  <si>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</si>
  <si>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</si>
  <si>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</si>
  <si>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</si>
  <si>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</si>
  <si>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</si>
  <si>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</si>
  <si>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</si>
  <si>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</si>
  <si>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</si>
  <si>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</si>
  <si>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</si>
  <si>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</si>
  <si>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</si>
  <si>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</si>
  <si>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</si>
  <si>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</si>
  <si>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</si>
  <si>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</si>
  <si>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</si>
  <si>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</si>
  <si>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</si>
  <si>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</si>
  <si>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</si>
  <si>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</si>
  <si>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</si>
  <si>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</si>
  <si>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</si>
  <si>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</si>
  <si>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</si>
  <si>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</si>
  <si>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</si>
  <si>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</si>
  <si>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</si>
  <si>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</si>
  <si>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</si>
  <si>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</si>
  <si>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</si>
  <si>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</si>
  <si>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</si>
  <si>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</si>
  <si>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</si>
  <si>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</si>
  <si>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</si>
  <si>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</si>
  <si>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</si>
  <si>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</si>
  <si>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</si>
  <si>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</si>
  <si>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</si>
  <si>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</si>
  <si>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</si>
  <si>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</si>
  <si>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</si>
  <si>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</si>
  <si>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</si>
  <si>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</si>
  <si>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</si>
  <si>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</si>
  <si>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</si>
  <si>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</si>
  <si>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</si>
  <si>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</si>
  <si>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</si>
  <si>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</si>
  <si>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</si>
  <si>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</si>
  <si>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</si>
  <si>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</si>
  <si>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</si>
  <si>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</si>
  <si>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</si>
  <si>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</si>
  <si>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</si>
  <si>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</si>
  <si>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</si>
  <si>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</si>
  <si>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</si>
  <si>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</si>
  <si>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</si>
  <si>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</si>
  <si>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</si>
  <si>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</si>
  <si>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</si>
  <si>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</si>
  <si>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</si>
  <si>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</si>
  <si>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</si>
  <si>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</si>
  <si>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</si>
  <si>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</si>
  <si>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</si>
  <si>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</si>
  <si>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</si>
  <si>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</si>
  <si>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</si>
  <si>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</si>
  <si>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</si>
  <si>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</si>
  <si>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</si>
  <si>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</si>
  <si>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</si>
  <si>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</si>
  <si>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</si>
  <si>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</si>
  <si>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</si>
  <si>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</si>
  <si>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</si>
  <si>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</si>
  <si>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</si>
  <si>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</si>
  <si>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</si>
  <si>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</si>
  <si>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</si>
  <si>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</si>
  <si>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</si>
  <si>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</si>
  <si>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</si>
  <si>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</si>
  <si>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</si>
  <si>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</si>
  <si>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</si>
  <si>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</si>
  <si>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</si>
  <si>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</si>
  <si>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</si>
  <si>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</si>
  <si>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</si>
  <si>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</si>
  <si>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</si>
  <si>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</si>
  <si>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</si>
  <si>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</si>
  <si>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</si>
  <si>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</si>
  <si>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</si>
  <si>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</si>
  <si>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</si>
  <si>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</si>
  <si>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</si>
  <si>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</si>
  <si>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</si>
  <si>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</si>
  <si>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</si>
  <si>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</si>
  <si>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</si>
  <si>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</si>
  <si>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</si>
  <si>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</si>
  <si>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</si>
  <si>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</si>
  <si>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</si>
  <si>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</si>
  <si>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</si>
  <si>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</si>
  <si>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</si>
  <si>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</si>
  <si>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</si>
  <si>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</si>
  <si>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</si>
  <si>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</si>
  <si>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</si>
  <si>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</si>
  <si>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</si>
  <si>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</si>
  <si>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</si>
  <si>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</si>
  <si>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</si>
  <si>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</si>
  <si>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</si>
  <si>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</si>
  <si>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</si>
  <si>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</si>
  <si>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</si>
  <si>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</si>
  <si>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</si>
  <si>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</si>
  <si>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</si>
  <si>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</si>
  <si>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</si>
  <si>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</si>
  <si>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</si>
  <si>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</si>
  <si>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</si>
  <si>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</si>
  <si>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</si>
  <si>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</si>
  <si>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</si>
  <si>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</si>
  <si>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</si>
  <si>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</si>
  <si>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</si>
  <si>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</si>
  <si>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</si>
  <si>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</si>
  <si>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</si>
  <si>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</si>
  <si>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</si>
  <si>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</si>
  <si>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</si>
  <si>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</si>
  <si>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</si>
  <si>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</si>
  <si>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</si>
  <si>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</si>
  <si>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</si>
  <si>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</si>
  <si>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</si>
  <si>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</si>
  <si>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</si>
  <si>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</si>
  <si>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</si>
  <si>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</si>
  <si>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</si>
  <si>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</si>
  <si>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</si>
  <si>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</si>
  <si>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</si>
  <si>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</si>
  <si>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</si>
  <si>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</si>
  <si>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</si>
  <si>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</si>
  <si>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</si>
  <si>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</si>
  <si>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</si>
  <si>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</si>
  <si>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</si>
  <si>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</si>
  <si>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</si>
  <si>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</si>
  <si>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</si>
  <si>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</si>
  <si>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</si>
  <si>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</si>
  <si>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</si>
  <si>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</si>
  <si>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</si>
  <si>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</si>
  <si>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</si>
  <si>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</si>
  <si>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</si>
  <si>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</si>
  <si>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</si>
  <si>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</si>
  <si>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</si>
  <si>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</si>
  <si>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</si>
  <si>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</si>
  <si>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</si>
  <si>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</si>
  <si>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</si>
  <si>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</si>
  <si>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</si>
  <si>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</si>
  <si>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</si>
  <si>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</si>
  <si>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</si>
  <si>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</si>
  <si>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</si>
  <si>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</si>
  <si>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</si>
  <si>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</si>
  <si>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</si>
  <si>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</si>
  <si>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</si>
  <si>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</si>
  <si>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</si>
  <si>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</si>
  <si>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</si>
  <si>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</si>
  <si>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</si>
  <si>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</si>
  <si>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</si>
  <si>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</si>
  <si>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</si>
  <si>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</si>
  <si>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</si>
  <si>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</si>
  <si>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</si>
  <si>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</si>
  <si>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</si>
  <si>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</si>
  <si>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</si>
  <si>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</si>
  <si>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</si>
  <si>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</si>
  <si>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</si>
  <si>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</si>
  <si>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</si>
  <si>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</si>
  <si>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</si>
  <si>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</si>
  <si>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</si>
  <si>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</si>
  <si>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</si>
  <si>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</si>
  <si>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</si>
  <si>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</si>
  <si>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</si>
  <si>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</si>
  <si>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</si>
  <si>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</si>
  <si>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</si>
  <si>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</si>
  <si>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</si>
  <si>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</si>
  <si>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</si>
  <si>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</si>
  <si>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</si>
  <si>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</si>
  <si>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</si>
  <si>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</si>
  <si>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</si>
  <si>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</si>
  <si>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</si>
  <si>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</si>
  <si>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</si>
  <si>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</si>
  <si>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</si>
  <si>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</si>
  <si>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</si>
  <si>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</si>
  <si>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</si>
  <si>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</si>
  <si>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</si>
  <si>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</si>
  <si>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</si>
  <si>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</si>
  <si>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</si>
  <si>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</si>
  <si>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</si>
  <si>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</si>
  <si>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</si>
  <si>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</si>
  <si>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</si>
  <si>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</si>
  <si>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</si>
  <si>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</si>
  <si>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</si>
  <si>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</si>
  <si>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</si>
  <si>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</si>
  <si>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</si>
  <si>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</si>
  <si>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</si>
  <si>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</si>
  <si>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</si>
  <si>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</si>
  <si>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</si>
  <si>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</si>
  <si>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</si>
  <si>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</si>
  <si>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</si>
  <si>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</si>
  <si>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</si>
  <si>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</si>
  <si>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</si>
  <si>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</si>
  <si>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</si>
  <si>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</si>
  <si>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</si>
  <si>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</si>
  <si>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</si>
  <si>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</si>
  <si>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</si>
  <si>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</si>
  <si>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</si>
  <si>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</si>
  <si>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</si>
  <si>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</si>
  <si>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</si>
  <si>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</si>
  <si>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</si>
  <si>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</si>
  <si>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</si>
  <si>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</si>
  <si>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</si>
  <si>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</si>
  <si>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</si>
  <si>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</si>
  <si>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</si>
  <si>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</si>
  <si>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</si>
  <si>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</si>
  <si>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</si>
  <si>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</si>
  <si>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</si>
  <si>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</si>
  <si>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</si>
  <si>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</si>
  <si>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</si>
  <si>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</si>
  <si>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</si>
  <si>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</si>
  <si>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</si>
  <si>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</si>
  <si>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</si>
  <si>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</si>
  <si>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</si>
  <si>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</si>
  <si>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</si>
  <si>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</si>
  <si>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</si>
  <si>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</si>
  <si>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</si>
  <si>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</si>
  <si>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</si>
  <si>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</si>
  <si>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</si>
  <si>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</si>
  <si>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</si>
  <si>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</si>
  <si>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</si>
  <si>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</si>
  <si>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</si>
  <si>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</si>
  <si>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</si>
  <si>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</si>
  <si>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</si>
  <si>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</si>
  <si>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</si>
  <si>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</si>
  <si>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</si>
  <si>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</si>
  <si>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</si>
  <si>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</si>
  <si>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</si>
  <si>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</si>
  <si>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</si>
  <si>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</si>
  <si>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</si>
  <si>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</si>
  <si>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</si>
  <si>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</si>
  <si>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</si>
  <si>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</si>
  <si>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</si>
  <si>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</si>
  <si>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</si>
  <si>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</si>
  <si>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</si>
  <si>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</si>
  <si>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</si>
  <si>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</si>
  <si>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</si>
  <si>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</si>
  <si>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</si>
  <si>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</si>
  <si>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</si>
  <si>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</si>
  <si>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</si>
  <si>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</si>
  <si>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</si>
  <si>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</si>
  <si>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</si>
  <si>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</si>
  <si>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</si>
  <si>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</si>
  <si>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</si>
  <si>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</si>
  <si>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</si>
  <si>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</si>
  <si>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</si>
  <si>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</si>
  <si>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</si>
  <si>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</si>
  <si>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</si>
  <si>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</si>
  <si>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</si>
  <si>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</si>
  <si>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</si>
  <si>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</si>
  <si>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</si>
  <si>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</si>
  <si>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</si>
  <si>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</si>
  <si>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</si>
  <si>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</si>
  <si>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</si>
  <si>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</si>
  <si>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</si>
  <si>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</si>
  <si>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</si>
  <si>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</si>
  <si>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</si>
  <si>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</si>
  <si>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</si>
  <si>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</si>
  <si>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</si>
  <si>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</si>
  <si>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</si>
  <si>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</si>
  <si>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</si>
  <si>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</si>
  <si>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</si>
  <si>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</si>
  <si>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</si>
  <si>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</si>
  <si>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</si>
  <si>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</si>
  <si>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</si>
  <si>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</si>
  <si>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</si>
  <si>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</si>
  <si>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</si>
  <si>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</si>
  <si>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</si>
  <si>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</si>
  <si>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</si>
  <si>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</si>
  <si>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</si>
  <si>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</si>
  <si>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</si>
  <si>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</si>
  <si>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</si>
  <si>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</si>
  <si>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</si>
  <si>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</si>
  <si>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</si>
  <si>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</si>
  <si>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</si>
  <si>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</si>
  <si>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</si>
  <si>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</si>
  <si>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</si>
  <si>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</si>
  <si>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</si>
  <si>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</si>
  <si>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</si>
  <si>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</si>
  <si>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</si>
  <si>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</si>
  <si>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</si>
  <si>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</si>
  <si>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</si>
  <si>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</si>
  <si>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</si>
  <si>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</si>
  <si>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</si>
  <si>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</si>
  <si>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</si>
  <si>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</si>
  <si>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</si>
  <si>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</si>
  <si>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</si>
  <si>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</si>
  <si>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</si>
  <si>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</si>
  <si>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</si>
  <si>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</si>
  <si>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</si>
  <si>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</si>
  <si>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</si>
  <si>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</si>
  <si>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</si>
  <si>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</si>
  <si>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</si>
  <si>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</si>
  <si>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</si>
  <si>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</si>
  <si>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</si>
  <si>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</si>
  <si>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</si>
  <si>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</si>
  <si>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</si>
  <si>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</si>
  <si>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</si>
  <si>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</si>
  <si>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</si>
  <si>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</si>
  <si>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</si>
  <si>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</si>
  <si>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</si>
  <si>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</si>
  <si>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</si>
  <si>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</si>
  <si>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</si>
  <si>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</si>
  <si>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</si>
  <si>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</si>
  <si>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</si>
  <si>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</si>
  <si>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</si>
  <si>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</si>
  <si>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</si>
  <si>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</si>
  <si>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</si>
  <si>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</si>
  <si>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</si>
  <si>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</si>
  <si>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</si>
  <si>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</si>
  <si>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</si>
  <si>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</si>
  <si>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</si>
  <si>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</si>
  <si>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</si>
  <si>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</si>
  <si>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</si>
  <si>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</si>
  <si>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</si>
  <si>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</si>
  <si>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</si>
  <si>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</si>
  <si>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</si>
  <si>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</si>
  <si>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</si>
  <si>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</si>
  <si>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</si>
  <si>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</si>
  <si>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</si>
  <si>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</si>
  <si>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</si>
  <si>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</si>
  <si>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</si>
  <si>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</si>
  <si>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</si>
  <si>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</si>
  <si>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</si>
  <si>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</si>
  <si>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</si>
  <si>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</si>
  <si>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</si>
  <si>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</si>
  <si>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</si>
  <si>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</si>
  <si>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</si>
  <si>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</si>
  <si>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</si>
  <si>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</si>
  <si>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</si>
  <si>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</si>
  <si>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</si>
  <si>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</si>
  <si>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</si>
  <si>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</si>
  <si>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</si>
  <si>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</si>
  <si>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</si>
  <si>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</si>
  <si>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</si>
  <si>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</si>
  <si>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</si>
  <si>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</si>
  <si>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</si>
  <si>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</si>
  <si>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</si>
  <si>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</si>
  <si>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</si>
  <si>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</si>
  <si>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</si>
  <si>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</si>
  <si>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</si>
  <si>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</si>
  <si>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</si>
  <si>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</si>
  <si>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</si>
  <si>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</si>
  <si>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</si>
  <si>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</si>
  <si>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</si>
  <si>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</si>
  <si>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</si>
  <si>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</si>
  <si>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</si>
  <si>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</si>
  <si>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</si>
  <si>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</si>
  <si>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</si>
  <si>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</si>
  <si>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</si>
  <si>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</si>
  <si>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</si>
  <si>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</si>
  <si>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</si>
  <si>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</si>
  <si>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</si>
  <si>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</si>
  <si>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</si>
  <si>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</si>
  <si>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</si>
  <si>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</si>
  <si>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</si>
  <si>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</si>
  <si>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</si>
  <si>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</si>
  <si>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</si>
  <si>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</si>
  <si>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</si>
  <si>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</si>
  <si>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</si>
  <si>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</si>
  <si>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</si>
  <si>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</si>
  <si>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</si>
  <si>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</si>
  <si>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</si>
  <si>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</si>
  <si>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</si>
  <si>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</si>
  <si>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</si>
  <si>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</si>
  <si>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</si>
  <si>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</si>
  <si>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</si>
  <si>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</si>
  <si>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</si>
  <si>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</si>
  <si>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</si>
  <si>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</si>
  <si>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</si>
  <si>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</si>
  <si>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</si>
  <si>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</si>
  <si>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</si>
  <si>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</si>
  <si>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</si>
  <si>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</si>
  <si>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</si>
  <si>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</si>
  <si>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</si>
  <si>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</si>
  <si>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</si>
  <si>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</si>
  <si>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</si>
  <si>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</si>
  <si>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</si>
  <si>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</si>
  <si>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</si>
  <si>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</si>
  <si>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</si>
  <si>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</si>
  <si>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</si>
  <si>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</si>
  <si>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</si>
  <si>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</si>
  <si>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</si>
  <si>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</si>
  <si>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</si>
  <si>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</si>
  <si>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</si>
  <si>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</si>
  <si>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</si>
  <si>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</si>
  <si>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</si>
  <si>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</si>
  <si>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</si>
  <si>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</si>
  <si>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</si>
  <si>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</si>
  <si>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</si>
  <si>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</si>
  <si>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</si>
  <si>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</si>
  <si>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</si>
  <si>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</si>
  <si>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</si>
  <si>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</si>
  <si>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</si>
  <si>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</si>
  <si>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</si>
  <si>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</si>
  <si>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</si>
  <si>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</si>
  <si>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</si>
  <si>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</si>
  <si>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</si>
  <si>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</si>
  <si>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</si>
  <si>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</si>
  <si>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</si>
  <si>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</si>
  <si>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</si>
  <si>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</si>
  <si>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</si>
  <si>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</si>
  <si>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</si>
  <si>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</si>
  <si>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</si>
  <si>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</si>
  <si>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</si>
  <si>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</si>
  <si>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</si>
  <si>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</si>
  <si>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</si>
  <si>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</si>
  <si>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</si>
  <si>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</si>
  <si>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</si>
  <si>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</si>
  <si>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</si>
  <si>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</si>
  <si>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</si>
  <si>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</si>
  <si>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</si>
  <si>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</si>
  <si>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</si>
  <si>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</si>
  <si>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</si>
  <si>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</si>
  <si>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</si>
  <si>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</si>
  <si>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</si>
  <si>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</si>
  <si>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</si>
  <si>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</si>
  <si>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</si>
  <si>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</si>
  <si>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</si>
  <si>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</si>
  <si>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</si>
  <si>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</si>
  <si>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</si>
  <si>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</si>
  <si>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</si>
  <si>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</si>
  <si>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</si>
  <si>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</si>
  <si>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</si>
  <si>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</si>
  <si>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</si>
  <si>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</si>
  <si>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</si>
  <si>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</si>
  <si>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</si>
  <si>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</si>
  <si>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</si>
  <si>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</si>
  <si>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</si>
  <si>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</si>
  <si>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</si>
  <si>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</si>
  <si>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</si>
  <si>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</si>
  <si>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</si>
  <si>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</si>
  <si>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</si>
  <si>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</si>
  <si>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</si>
  <si>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</si>
  <si>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</si>
  <si>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</si>
  <si>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</si>
  <si>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</si>
  <si>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</si>
  <si>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</si>
  <si>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</si>
  <si>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</si>
  <si>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</si>
  <si>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</si>
  <si>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</si>
  <si>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</si>
  <si>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</si>
  <si>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</si>
  <si>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</si>
  <si>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</si>
  <si>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</si>
  <si>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</si>
  <si>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</si>
  <si>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</si>
  <si>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</si>
  <si>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</si>
  <si>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</si>
  <si>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</si>
  <si>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</si>
  <si>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</si>
  <si>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</si>
  <si>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</si>
  <si>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</si>
  <si>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</si>
  <si>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</si>
  <si>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</si>
  <si>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</si>
  <si>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</si>
  <si>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</si>
  <si>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</si>
  <si>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</si>
  <si>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</si>
  <si>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</si>
  <si>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</si>
  <si>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</si>
  <si>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</si>
  <si>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</si>
  <si>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</si>
  <si>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</si>
  <si>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</si>
  <si>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</si>
  <si>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</si>
  <si>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</si>
  <si>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</si>
  <si>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</si>
  <si>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</si>
  <si>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</si>
  <si>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</si>
  <si>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</si>
  <si>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</si>
  <si>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</si>
  <si>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</si>
  <si>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</si>
  <si>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</si>
  <si>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</si>
  <si>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</si>
  <si>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</si>
  <si>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</si>
  <si>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</si>
  <si>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</si>
  <si>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</si>
  <si>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</si>
  <si>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</si>
  <si>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</si>
  <si>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</si>
  <si>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</si>
  <si>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</si>
  <si>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</si>
  <si>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</si>
  <si>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</si>
  <si>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</si>
  <si>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</si>
  <si>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</si>
  <si>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</si>
  <si>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</si>
  <si>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</si>
  <si>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</si>
  <si>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</si>
  <si>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</si>
  <si>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</si>
  <si>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</si>
  <si>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</si>
  <si>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</si>
  <si>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</si>
  <si>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</si>
  <si>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</si>
  <si>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</si>
  <si>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</si>
  <si>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</si>
  <si>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</si>
  <si>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</si>
  <si>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</si>
  <si>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</si>
  <si>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</si>
  <si>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</si>
  <si>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</si>
  <si>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</si>
  <si>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</si>
  <si>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</si>
  <si>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</si>
  <si>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</si>
  <si>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</si>
  <si>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</si>
  <si>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</si>
  <si>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</si>
  <si>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</si>
  <si>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</si>
  <si>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</si>
  <si>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</si>
  <si>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</si>
  <si>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</si>
  <si>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</si>
  <si>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</si>
  <si>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</si>
  <si>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</si>
  <si>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</si>
  <si>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</si>
  <si>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</si>
  <si>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</si>
  <si>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</si>
  <si>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</si>
  <si>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</si>
  <si>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</si>
  <si>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</si>
  <si>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</si>
  <si>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</si>
  <si>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</si>
  <si>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</si>
  <si>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</si>
  <si>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</si>
  <si>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</si>
  <si>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</si>
  <si>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</si>
  <si>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</si>
  <si>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</si>
  <si>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</si>
  <si>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</si>
  <si>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</si>
  <si>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</si>
  <si>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</si>
  <si>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</si>
  <si>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</si>
  <si>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</si>
  <si>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</si>
  <si>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</si>
  <si>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</si>
  <si>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</si>
  <si>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</si>
  <si>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</si>
  <si>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</si>
  <si>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</si>
  <si>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</si>
  <si>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</si>
  <si>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</si>
  <si>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</si>
  <si>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</si>
  <si>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</si>
  <si>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</si>
  <si>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</si>
  <si>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</si>
  <si>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</si>
  <si>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</si>
  <si>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</si>
  <si>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</si>
  <si>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</si>
  <si>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</si>
  <si>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</si>
  <si>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</si>
  <si>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</si>
  <si>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</si>
  <si>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</si>
  <si>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</si>
  <si>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</si>
  <si>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</si>
  <si>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</si>
  <si>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</si>
  <si>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</si>
  <si>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</si>
  <si>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</si>
  <si>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</si>
  <si>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</si>
  <si>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</si>
  <si>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</si>
  <si>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</si>
  <si>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</si>
  <si>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</si>
  <si>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</si>
  <si>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</si>
  <si>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</si>
  <si>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</si>
  <si>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</si>
  <si>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</si>
  <si>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</si>
  <si>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</si>
  <si>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</si>
  <si>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</si>
  <si>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</si>
  <si>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</si>
  <si>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</si>
  <si>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</si>
  <si>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</si>
  <si>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</si>
  <si>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</si>
  <si>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</si>
  <si>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</si>
  <si>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</si>
  <si>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</si>
  <si>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</si>
  <si>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</si>
  <si>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</si>
  <si>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</si>
  <si>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</si>
  <si>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</si>
  <si>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</si>
  <si>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</si>
  <si>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</si>
  <si>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</si>
  <si>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</si>
  <si>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</si>
  <si>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</si>
  <si>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</si>
  <si>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</si>
  <si>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</si>
  <si>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</si>
  <si>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</si>
  <si>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</si>
  <si>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</si>
  <si>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</si>
  <si>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</si>
  <si>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</si>
  <si>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</si>
  <si>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</si>
  <si>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</si>
  <si>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</si>
  <si>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</si>
  <si>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</si>
  <si>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</si>
  <si>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</si>
  <si>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</si>
  <si>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</si>
  <si>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</si>
  <si>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</si>
  <si>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</si>
  <si>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</si>
  <si>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</si>
  <si>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</si>
  <si>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</si>
  <si>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</si>
  <si>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</si>
  <si>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</si>
  <si>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</si>
  <si>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</si>
  <si>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</si>
  <si>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</si>
  <si>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</si>
  <si>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</si>
  <si>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</si>
  <si>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</si>
  <si>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</si>
  <si>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</si>
  <si>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</si>
  <si>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</si>
  <si>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</si>
  <si>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</si>
  <si>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</si>
  <si>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</si>
  <si>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</si>
  <si>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</si>
  <si>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</si>
  <si>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</si>
  <si>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</si>
  <si>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</si>
  <si>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</si>
  <si>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</si>
  <si>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</si>
  <si>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</si>
  <si>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</si>
  <si>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</si>
  <si>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</si>
  <si>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</si>
  <si>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</si>
  <si>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</si>
  <si>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</si>
  <si>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</si>
  <si>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</si>
  <si>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</si>
  <si>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</si>
  <si>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</si>
  <si>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</si>
  <si>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</si>
  <si>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</si>
  <si>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</si>
  <si>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</si>
  <si>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</si>
  <si>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</si>
  <si>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</si>
  <si>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</si>
  <si>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</si>
  <si>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</si>
  <si>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</si>
  <si>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</si>
  <si>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</si>
  <si>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</si>
  <si>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</si>
  <si>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</si>
  <si>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</si>
  <si>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</si>
  <si>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</si>
  <si>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</si>
  <si>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</si>
  <si>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</si>
  <si>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</si>
  <si>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</si>
  <si>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</si>
  <si>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</si>
  <si>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</si>
  <si>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</si>
  <si>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</si>
  <si>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</si>
  <si>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</si>
  <si>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</si>
  <si>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</si>
  <si>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</si>
  <si>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</si>
  <si>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</si>
  <si>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</si>
  <si>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</si>
  <si>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</si>
  <si>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</si>
  <si>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</si>
  <si>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</si>
  <si>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</si>
  <si>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</si>
  <si>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</si>
  <si>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</si>
  <si>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</si>
  <si>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</si>
  <si>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</si>
  <si>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</si>
  <si>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</si>
  <si>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</si>
  <si>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</si>
  <si>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</si>
  <si>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</si>
  <si>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</si>
  <si>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</si>
  <si>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</si>
  <si>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</si>
  <si>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</si>
  <si>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</si>
  <si>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</si>
  <si>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</si>
  <si>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</si>
  <si>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</si>
  <si>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</si>
  <si>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</si>
  <si>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</si>
  <si>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</si>
  <si>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</si>
  <si>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</si>
  <si>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</si>
  <si>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</si>
  <si>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</si>
  <si>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</si>
  <si>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</si>
  <si>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</si>
  <si>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</si>
  <si>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</si>
  <si>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</si>
  <si>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</si>
  <si>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</si>
  <si>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</si>
  <si>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</si>
  <si>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</si>
  <si>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</si>
  <si>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</si>
  <si>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</si>
  <si>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</si>
  <si>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</si>
  <si>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</si>
  <si>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</si>
  <si>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</si>
  <si>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</si>
  <si>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</si>
  <si>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</si>
  <si>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</si>
  <si>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</si>
  <si>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</si>
  <si>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</si>
  <si>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</si>
  <si>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</si>
  <si>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</si>
  <si>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</si>
  <si>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</si>
  <si>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</si>
  <si>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</si>
  <si>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</si>
  <si>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</si>
  <si>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</si>
  <si>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</si>
  <si>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</si>
  <si>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</si>
  <si>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</si>
  <si>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</si>
  <si>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</si>
  <si>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</si>
  <si>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</si>
  <si>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</si>
  <si>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</si>
  <si>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</si>
  <si>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</si>
  <si>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</si>
  <si>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</si>
  <si>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</si>
  <si>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</si>
  <si>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</si>
  <si>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</si>
  <si>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</si>
  <si>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</si>
  <si>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</si>
  <si>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</si>
  <si>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</si>
  <si>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</si>
  <si>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</si>
  <si>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</si>
  <si>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</si>
  <si>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</si>
  <si>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</si>
  <si>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</si>
  <si>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</si>
  <si>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</si>
  <si>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</si>
  <si>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</si>
  <si>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</si>
  <si>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</si>
  <si>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</si>
  <si>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</si>
  <si>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</si>
  <si>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</si>
  <si>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</si>
  <si>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</si>
  <si>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</si>
  <si>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</si>
  <si>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</si>
  <si>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</si>
  <si>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</si>
  <si>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</si>
  <si>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</si>
  <si>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</si>
  <si>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</si>
  <si>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</si>
  <si>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</si>
  <si>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</si>
  <si>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</si>
  <si>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</si>
  <si>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</si>
  <si>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</si>
  <si>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</si>
  <si>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</si>
  <si>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</si>
  <si>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</si>
  <si>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</si>
  <si>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</si>
  <si>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</si>
  <si>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</si>
  <si>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</si>
  <si>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</si>
  <si>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</si>
  <si>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</si>
  <si>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</si>
  <si>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</si>
  <si>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</si>
  <si>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</si>
  <si>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</si>
  <si>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</si>
  <si>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</si>
  <si>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</si>
  <si>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</si>
  <si>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</si>
  <si>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</si>
  <si>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</si>
  <si>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</si>
  <si>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</si>
  <si>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</si>
  <si>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</si>
  <si>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</si>
  <si>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</si>
  <si>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</si>
  <si>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</si>
  <si>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</si>
  <si>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</si>
  <si>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</si>
  <si>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</si>
  <si>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</si>
  <si>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</si>
  <si>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</si>
  <si>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</si>
  <si>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</si>
  <si>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</si>
  <si>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</si>
  <si>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</si>
  <si>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</si>
  <si>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</si>
  <si>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</si>
  <si>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</si>
  <si>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</si>
  <si>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</si>
  <si>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</si>
  <si>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</si>
  <si>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</si>
  <si>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</si>
  <si>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</si>
  <si>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</si>
  <si>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</si>
  <si>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</si>
  <si>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</si>
  <si>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</si>
  <si>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</si>
  <si>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</si>
  <si>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</si>
  <si>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</si>
  <si>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</si>
  <si>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</si>
  <si>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</si>
  <si>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</si>
  <si>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</si>
  <si>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</si>
  <si>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</si>
  <si>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</si>
  <si>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</si>
  <si>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</si>
  <si>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</si>
  <si>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</si>
  <si>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</si>
  <si>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</si>
  <si>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</si>
  <si>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</si>
  <si>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</si>
  <si>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</si>
  <si>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</si>
  <si>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</si>
  <si>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</si>
  <si>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</si>
  <si>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</si>
  <si>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</si>
  <si>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</si>
  <si>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</si>
  <si>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</si>
  <si>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</si>
  <si>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</si>
  <si>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</si>
  <si>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</si>
  <si>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</si>
  <si>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</si>
  <si>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</si>
  <si>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</si>
  <si>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</si>
  <si>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</si>
  <si>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</si>
  <si>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</si>
  <si>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</si>
  <si>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</si>
  <si>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</si>
  <si>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</si>
  <si>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</si>
  <si>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</si>
  <si>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</si>
  <si>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</si>
  <si>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</si>
  <si>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</si>
  <si>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</si>
  <si>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</si>
  <si>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</si>
  <si>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</si>
  <si>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</si>
  <si>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</si>
  <si>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</si>
  <si>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</si>
  <si>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</si>
  <si>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</si>
  <si>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</si>
  <si>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</si>
  <si>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</si>
  <si>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</si>
  <si>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</si>
  <si>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</si>
  <si>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</si>
  <si>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</si>
  <si>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</si>
  <si>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</si>
  <si>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</si>
  <si>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</si>
  <si>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</si>
  <si>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</si>
  <si>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</si>
  <si>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</si>
  <si>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</si>
  <si>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</si>
  <si>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</si>
  <si>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</si>
  <si>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</si>
  <si>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</si>
  <si>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</si>
  <si>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</si>
  <si>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</si>
  <si>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</si>
  <si>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</si>
  <si>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</si>
  <si>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</si>
  <si>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</si>
  <si>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</si>
  <si>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</si>
  <si>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</si>
  <si>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</si>
  <si>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</si>
  <si>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</si>
  <si>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</si>
  <si>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</si>
  <si>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</si>
  <si>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</si>
  <si>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</si>
  <si>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</si>
  <si>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</si>
  <si>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</si>
  <si>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</si>
  <si>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</si>
  <si>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</si>
  <si>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</si>
  <si>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</si>
  <si>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</si>
  <si>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</si>
  <si>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</si>
  <si>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</si>
  <si>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</si>
  <si>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</si>
  <si>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</si>
  <si>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</si>
  <si>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</si>
  <si>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</si>
  <si>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</si>
  <si>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</si>
  <si>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</si>
  <si>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</si>
  <si>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</si>
  <si>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</si>
  <si>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</si>
  <si>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</si>
  <si>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</si>
  <si>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</si>
  <si>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</si>
  <si>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</si>
  <si>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</si>
  <si>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</si>
  <si>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</si>
  <si>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</si>
  <si>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</si>
  <si>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</si>
  <si>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</si>
  <si>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</si>
  <si>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</si>
  <si>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</si>
  <si>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</si>
  <si>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</si>
  <si>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</si>
  <si>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</si>
  <si>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</si>
  <si>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</si>
  <si>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</si>
  <si>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</si>
  <si>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</si>
  <si>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</si>
  <si>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</si>
  <si>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</si>
  <si>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</si>
  <si>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</si>
  <si>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</si>
  <si>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</si>
  <si>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</si>
  <si>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</si>
  <si>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</si>
  <si>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</si>
  <si>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</si>
  <si>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</si>
  <si>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</si>
  <si>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</si>
  <si>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</si>
  <si>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</si>
  <si>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</si>
  <si>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</si>
  <si>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</si>
  <si>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</si>
  <si>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</si>
  <si>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</si>
  <si>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</si>
  <si>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</si>
  <si>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</si>
  <si>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</si>
  <si>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</si>
  <si>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</si>
  <si>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</si>
  <si>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</si>
  <si>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</si>
  <si>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</si>
  <si>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</si>
  <si>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</si>
  <si>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</si>
  <si>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</si>
  <si>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</si>
  <si>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</si>
  <si>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</si>
  <si>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</si>
  <si>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</si>
  <si>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</si>
  <si>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</si>
  <si>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</si>
  <si>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</si>
  <si>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</si>
  <si>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</si>
  <si>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</si>
  <si>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</si>
  <si>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</si>
  <si>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</si>
  <si>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</si>
  <si>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</si>
  <si>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</si>
  <si>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</si>
  <si>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</si>
  <si>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</si>
  <si>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</si>
  <si>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</si>
  <si>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</si>
  <si>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</si>
  <si>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</si>
  <si>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</si>
  <si>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</si>
  <si>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</si>
  <si>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</si>
  <si>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</si>
  <si>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</si>
  <si>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</si>
  <si>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</si>
  <si>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</si>
  <si>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</si>
  <si>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</si>
  <si>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</si>
  <si>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</si>
  <si>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</si>
  <si>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</si>
  <si>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</si>
  <si>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</si>
  <si>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</si>
  <si>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</si>
  <si>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</si>
  <si>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</si>
  <si>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</si>
  <si>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</si>
  <si>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</si>
  <si>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</si>
  <si>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</si>
  <si>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</si>
  <si>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</si>
  <si>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</si>
  <si>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</si>
  <si>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</si>
  <si>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</si>
  <si>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</si>
  <si>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</si>
  <si>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</si>
  <si>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</si>
  <si>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</si>
  <si>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</si>
  <si>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</si>
  <si>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</si>
  <si>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</si>
  <si>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</si>
  <si>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</si>
  <si>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</si>
  <si>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</si>
  <si>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</si>
  <si>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</si>
  <si>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</si>
  <si>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</si>
  <si>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</si>
  <si>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</si>
  <si>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</si>
  <si>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</si>
  <si>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</si>
  <si>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</si>
  <si>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</si>
  <si>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</si>
  <si>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</si>
  <si>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</si>
  <si>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</si>
  <si>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</si>
  <si>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</si>
  <si>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</si>
  <si>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</si>
  <si>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</si>
  <si>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</si>
  <si>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</si>
  <si>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</si>
  <si>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</si>
  <si>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</si>
  <si>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</si>
  <si>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</si>
  <si>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</si>
  <si>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</si>
  <si>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</si>
  <si>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</si>
  <si>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</si>
  <si>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</si>
  <si>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</si>
  <si>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</si>
  <si>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</si>
  <si>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</si>
  <si>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</si>
  <si>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</si>
  <si>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</si>
  <si>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</si>
  <si>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</si>
  <si>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</si>
  <si>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</si>
  <si>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</si>
  <si>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</si>
  <si>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</si>
  <si>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</si>
  <si>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</si>
  <si>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</si>
  <si>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</si>
  <si>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</si>
  <si>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</si>
  <si>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</si>
  <si>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</si>
  <si>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</si>
  <si>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</si>
  <si>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</si>
  <si>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</si>
  <si>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</si>
  <si>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</si>
  <si>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</si>
  <si>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</si>
  <si>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</si>
  <si>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</si>
  <si>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</si>
  <si>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</si>
  <si>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</si>
  <si>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</si>
  <si>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</si>
  <si>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</si>
  <si>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</si>
  <si>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</si>
  <si>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</si>
  <si>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</si>
  <si>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</si>
  <si>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</si>
  <si>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</si>
  <si>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</si>
  <si>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</si>
  <si>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</si>
  <si>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</si>
  <si>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</si>
  <si>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</si>
  <si>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</si>
  <si>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</si>
  <si>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</si>
  <si>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</si>
  <si>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</si>
  <si>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</si>
  <si>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</si>
  <si>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</si>
  <si>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</si>
  <si>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</si>
  <si>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</si>
  <si>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</si>
  <si>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</si>
  <si>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</si>
  <si>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</si>
  <si>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</si>
  <si>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</si>
  <si>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</si>
  <si>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</si>
  <si>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</si>
  <si>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</si>
  <si>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</si>
  <si>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</si>
  <si>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</si>
  <si>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</si>
  <si>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</si>
  <si>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</si>
  <si>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</si>
  <si>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</si>
  <si>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</si>
  <si>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</si>
  <si>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</si>
  <si>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</si>
  <si>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</si>
  <si>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</si>
  <si>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</si>
  <si>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</si>
  <si>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</si>
  <si>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</si>
  <si>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</si>
  <si>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</si>
  <si>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</si>
  <si>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</si>
  <si>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</si>
  <si>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</si>
  <si>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</si>
  <si>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</si>
  <si>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</si>
  <si>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</si>
  <si>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</si>
  <si>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</si>
  <si>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</si>
  <si>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</si>
  <si>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</si>
  <si>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</si>
  <si>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</si>
  <si>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</si>
  <si>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</si>
  <si>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</si>
  <si>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</si>
  <si>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</si>
  <si>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</si>
  <si>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</si>
  <si>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</si>
  <si>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</si>
  <si>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</si>
  <si>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</si>
  <si>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</si>
  <si>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</si>
  <si>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</si>
  <si>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</si>
  <si>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</si>
  <si>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</si>
  <si>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</si>
  <si>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</si>
  <si>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</si>
  <si>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</si>
  <si>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</si>
  <si>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</si>
  <si>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</si>
  <si>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</si>
  <si>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</si>
  <si>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</si>
  <si>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</si>
  <si>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</si>
  <si>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</si>
  <si>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</si>
  <si>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</si>
  <si>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</si>
  <si>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</si>
  <si>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</si>
  <si>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</si>
  <si>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</si>
  <si>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</si>
  <si>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</si>
  <si>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</si>
  <si>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</si>
  <si>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</si>
  <si>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</si>
  <si>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</si>
  <si>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</si>
  <si>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</si>
  <si>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</si>
  <si>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</si>
  <si>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</si>
  <si>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</si>
  <si>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</si>
  <si>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</si>
  <si>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</si>
  <si>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</si>
  <si>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</si>
  <si>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</si>
  <si>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</si>
  <si>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</si>
  <si>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</si>
  <si>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</si>
  <si>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</si>
  <si>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</si>
  <si>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</si>
  <si>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</si>
  <si>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</si>
  <si>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</si>
  <si>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</si>
  <si>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</si>
  <si>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</si>
  <si>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</si>
  <si>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</si>
  <si>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</si>
  <si>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</si>
  <si>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</si>
  <si>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</si>
  <si>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</si>
  <si>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</si>
  <si>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</si>
  <si>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</si>
  <si>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</si>
  <si>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</si>
  <si>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</si>
  <si>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</si>
  <si>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</si>
  <si>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</si>
  <si>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</si>
  <si>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</si>
  <si>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</si>
  <si>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</si>
  <si>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</si>
  <si>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</si>
  <si>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</si>
  <si>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</si>
  <si>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</si>
  <si>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</si>
  <si>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</si>
  <si>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</si>
  <si>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</si>
  <si>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</si>
  <si>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</si>
  <si>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</si>
  <si>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</si>
  <si>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</si>
  <si>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</si>
  <si>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</si>
  <si>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</si>
  <si>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</si>
  <si>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</si>
  <si>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</si>
  <si>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</si>
  <si>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</si>
  <si>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</si>
  <si>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</si>
  <si>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</si>
  <si>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</si>
  <si>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</si>
  <si>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</si>
  <si>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</si>
  <si>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</si>
  <si>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</si>
  <si>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</si>
  <si>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</si>
  <si>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</si>
  <si>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</si>
  <si>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</si>
  <si>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</si>
  <si>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</si>
  <si>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</si>
  <si>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</si>
  <si>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</si>
  <si>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</si>
  <si>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</si>
  <si>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</si>
  <si>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</si>
  <si>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</si>
  <si>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</si>
  <si>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</si>
  <si>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</si>
  <si>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</si>
  <si>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</si>
  <si>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</si>
  <si>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</si>
  <si>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</si>
  <si>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</si>
  <si>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</si>
  <si>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</si>
  <si>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</si>
  <si>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</si>
  <si>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</si>
  <si>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</si>
  <si>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</si>
  <si>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</si>
  <si>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</si>
  <si>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</si>
  <si>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</si>
  <si>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</si>
  <si>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</si>
  <si>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</si>
  <si>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</si>
  <si>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</si>
  <si>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</si>
  <si>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</si>
  <si>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</si>
  <si>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</si>
  <si>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</si>
  <si>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</si>
  <si>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</si>
  <si>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</si>
  <si>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</si>
  <si>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</si>
  <si>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</si>
  <si>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</si>
  <si>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</si>
  <si>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</si>
  <si>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</si>
  <si>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</si>
  <si>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</si>
  <si>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</si>
  <si>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</si>
  <si>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</si>
  <si>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</si>
  <si>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</si>
  <si>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</si>
  <si>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</si>
  <si>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</si>
  <si>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</si>
  <si>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</si>
  <si>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</si>
  <si>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</si>
  <si>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</si>
  <si>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</si>
  <si>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</si>
  <si>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</si>
  <si>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</si>
  <si>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</si>
  <si>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</si>
  <si>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</si>
  <si>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</si>
  <si>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</si>
  <si>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</si>
  <si>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</si>
  <si>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</si>
  <si>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</si>
  <si>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</si>
  <si>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</si>
  <si>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</si>
  <si>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</si>
  <si>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</si>
  <si>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</si>
  <si>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</si>
  <si>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</si>
  <si>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</si>
  <si>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</si>
  <si>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</si>
  <si>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</si>
  <si>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</si>
  <si>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</si>
  <si>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</si>
  <si>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</si>
  <si>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</si>
  <si>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</si>
  <si>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</si>
  <si>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</si>
  <si>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</si>
  <si>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</si>
  <si>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</si>
  <si>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</si>
  <si>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</si>
  <si>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</si>
  <si>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</si>
  <si>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</si>
  <si>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</si>
  <si>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</si>
  <si>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</si>
  <si>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</si>
  <si>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</si>
  <si>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</si>
  <si>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</si>
  <si>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</si>
  <si>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</si>
  <si>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</si>
  <si>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</si>
  <si>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</si>
  <si>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</si>
  <si>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</si>
  <si>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</si>
  <si>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</si>
  <si>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</si>
  <si>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</si>
  <si>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</si>
  <si>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</si>
  <si>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</si>
  <si>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</si>
  <si>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</si>
  <si>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</si>
  <si>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</si>
  <si>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</si>
  <si>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</si>
  <si>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</si>
  <si>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</si>
  <si>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</si>
  <si>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</si>
  <si>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</si>
  <si>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</si>
  <si>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</si>
  <si>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</si>
  <si>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</si>
  <si>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</si>
  <si>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</si>
  <si>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</si>
  <si>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</si>
  <si>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</si>
  <si>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</si>
  <si>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</si>
  <si>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</si>
  <si>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</si>
  <si>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</si>
  <si>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</si>
  <si>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</si>
  <si>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</si>
  <si>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</si>
  <si>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</si>
  <si>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</si>
  <si>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</si>
  <si>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</si>
  <si>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</si>
  <si>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</si>
  <si>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</si>
  <si>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</si>
  <si>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</si>
  <si>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</si>
  <si>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</si>
  <si>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</si>
  <si>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</si>
  <si>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</si>
  <si>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</si>
  <si>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</si>
  <si>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</si>
  <si>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</si>
  <si>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</si>
  <si>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</si>
  <si>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</si>
  <si>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</si>
  <si>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</si>
  <si>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</si>
  <si>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</si>
  <si>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</si>
  <si>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</si>
  <si>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</si>
  <si>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</si>
  <si>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</si>
  <si>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</si>
  <si>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</si>
  <si>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</si>
  <si>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</si>
  <si>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</si>
  <si>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</si>
  <si>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</si>
  <si>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</si>
  <si>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</si>
  <si>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</si>
  <si>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</si>
  <si>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</si>
  <si>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</si>
  <si>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</si>
  <si>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</si>
  <si>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</si>
  <si>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</si>
  <si>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</si>
  <si>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</si>
  <si>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</si>
  <si>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</si>
  <si>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</si>
  <si>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</si>
  <si>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</si>
  <si>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</si>
  <si>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</si>
  <si>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</si>
  <si>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</si>
  <si>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</si>
  <si>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</si>
  <si>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</si>
  <si>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</si>
  <si>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</si>
  <si>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</si>
  <si>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</si>
  <si>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</si>
  <si>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</si>
  <si>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</si>
  <si>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</si>
  <si>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</si>
  <si>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</si>
  <si>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</si>
  <si>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</si>
  <si>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</si>
  <si>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</si>
  <si>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</si>
  <si>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</si>
  <si>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</si>
  <si>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</si>
  <si>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</si>
  <si>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</si>
  <si>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</si>
  <si>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</si>
  <si>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</si>
  <si>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</si>
  <si>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</si>
  <si>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</si>
  <si>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</si>
  <si>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</si>
  <si>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</si>
  <si>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</si>
  <si>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</si>
  <si>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</si>
  <si>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</si>
  <si>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</si>
  <si>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</si>
  <si>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</si>
  <si>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</si>
  <si>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</si>
  <si>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</si>
  <si>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</si>
  <si>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</si>
  <si>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</si>
  <si>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</si>
  <si>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</si>
  <si>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</si>
  <si>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</si>
  <si>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</si>
  <si>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</si>
  <si>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</si>
  <si>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</si>
  <si>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</si>
  <si>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</si>
  <si>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</si>
  <si>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</si>
  <si>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</si>
  <si>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</si>
  <si>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</si>
  <si>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</si>
  <si>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</si>
  <si>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</si>
  <si>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</si>
  <si>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</si>
  <si>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</si>
  <si>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</si>
  <si>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</si>
  <si>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</si>
  <si>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</si>
  <si>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</si>
  <si>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</si>
  <si>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</si>
  <si>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</si>
  <si>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</si>
  <si>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</si>
  <si>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</si>
  <si>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</si>
  <si>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</si>
  <si>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</si>
  <si>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</si>
  <si>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</si>
  <si>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</si>
  <si>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</si>
  <si>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</si>
  <si>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</si>
  <si>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</si>
  <si>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</si>
  <si>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</si>
  <si>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</si>
  <si>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</si>
  <si>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</si>
  <si>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</si>
  <si>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</si>
  <si>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</si>
  <si>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</si>
  <si>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</si>
  <si>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</si>
  <si>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</si>
  <si>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</si>
  <si>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</si>
  <si>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</si>
  <si>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</si>
  <si>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</si>
  <si>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</si>
  <si>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</si>
  <si>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</si>
  <si>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</si>
  <si>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</si>
  <si>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</si>
  <si>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</si>
  <si>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</si>
  <si>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</si>
  <si>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</si>
  <si>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</si>
  <si>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</si>
  <si>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</si>
  <si>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</si>
  <si>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</si>
  <si>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</si>
  <si>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</si>
  <si>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</si>
  <si>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</si>
  <si>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</si>
  <si>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</si>
  <si>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</si>
  <si>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</si>
  <si>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</si>
  <si>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</si>
  <si>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</si>
  <si>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</si>
  <si>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</si>
  <si>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</si>
  <si>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</si>
  <si>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</si>
  <si>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</si>
  <si>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</si>
  <si>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</si>
  <si>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</si>
  <si>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</si>
  <si>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</si>
  <si>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</si>
  <si>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</si>
  <si>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</si>
  <si>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</si>
  <si>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</si>
  <si>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</si>
  <si>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</si>
  <si>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</si>
  <si>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</si>
  <si>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</si>
  <si>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</si>
  <si>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</si>
  <si>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</si>
  <si>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</si>
  <si>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</si>
  <si>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</si>
  <si>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</si>
  <si>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</si>
  <si>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</si>
  <si>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</si>
  <si>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</si>
  <si>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</si>
  <si>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</si>
  <si>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</si>
  <si>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</si>
  <si>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</si>
  <si>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</si>
  <si>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</si>
  <si>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</si>
  <si>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</si>
  <si>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</si>
  <si>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</si>
  <si>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</si>
  <si>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</si>
  <si>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</si>
  <si>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</si>
  <si>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</si>
  <si>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</si>
  <si>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</si>
  <si>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</si>
  <si>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</si>
  <si>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</si>
  <si>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</si>
  <si>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</si>
  <si>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</si>
  <si>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</si>
  <si>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</si>
  <si>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</si>
  <si>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</si>
  <si>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</si>
  <si>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</si>
  <si>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</si>
  <si>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</si>
  <si>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</si>
  <si>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</si>
  <si>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</si>
  <si>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</si>
  <si>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</si>
  <si>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</si>
  <si>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</si>
  <si>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</si>
  <si>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</si>
  <si>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</si>
  <si>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</si>
  <si>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</si>
  <si>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</si>
  <si>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</si>
  <si>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</si>
  <si>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</si>
  <si>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</si>
  <si>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</si>
  <si>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</si>
  <si>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</si>
  <si>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</si>
  <si>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</si>
  <si>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</si>
  <si>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</si>
  <si>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</si>
  <si>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</si>
  <si>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</si>
  <si>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</si>
  <si>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</si>
  <si>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</si>
  <si>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</si>
  <si>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</si>
  <si>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</si>
  <si>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</si>
  <si>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</si>
  <si>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</si>
  <si>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</si>
  <si>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</si>
  <si>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</si>
  <si>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</si>
  <si>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</si>
  <si>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</si>
  <si>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</si>
  <si>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</si>
  <si>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</si>
  <si>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</si>
  <si>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</si>
  <si>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</si>
  <si>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</si>
  <si>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</si>
  <si>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</si>
  <si>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</si>
  <si>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</si>
  <si>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</si>
  <si>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</si>
  <si>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</si>
  <si>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</si>
  <si>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</si>
  <si>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</si>
  <si>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</si>
  <si>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</si>
  <si>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</si>
  <si>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</si>
  <si>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</si>
  <si>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</si>
  <si>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</si>
  <si>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</si>
  <si>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</si>
  <si>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</si>
  <si>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</si>
  <si>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</si>
  <si>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</si>
  <si>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</si>
  <si>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</si>
  <si>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</si>
  <si>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</si>
  <si>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</si>
  <si>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</si>
  <si>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</si>
  <si>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</si>
  <si>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</si>
  <si>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</si>
  <si>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</si>
  <si>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</si>
  <si>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</si>
  <si>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</si>
  <si>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</si>
  <si>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</si>
  <si>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</si>
  <si>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</si>
  <si>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</si>
  <si>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</si>
  <si>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</si>
  <si>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</si>
  <si>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</si>
  <si>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</si>
  <si>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</si>
  <si>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</si>
  <si>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</si>
  <si>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</si>
  <si>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</si>
  <si>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</si>
  <si>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</si>
  <si>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</si>
  <si>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</si>
  <si>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</si>
  <si>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</si>
  <si>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</si>
  <si>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</si>
  <si>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</si>
  <si>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</si>
  <si>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</si>
  <si>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</si>
  <si>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</si>
  <si>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</si>
  <si>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</si>
  <si>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</si>
  <si>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</si>
  <si>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</si>
  <si>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</si>
  <si>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</si>
  <si>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</si>
  <si>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</si>
  <si>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</si>
  <si>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</si>
  <si>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</si>
  <si>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</si>
  <si>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</si>
  <si>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</si>
  <si>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</si>
  <si>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</si>
  <si>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</si>
  <si>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</si>
  <si>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</si>
  <si>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</si>
  <si>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</si>
  <si>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</si>
  <si>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</si>
  <si>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</si>
  <si>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</si>
  <si>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</si>
  <si>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</si>
  <si>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</si>
  <si>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</si>
  <si>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</si>
  <si>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</si>
  <si>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</si>
  <si>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</si>
  <si>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</si>
  <si>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</si>
  <si>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</si>
  <si>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</si>
  <si>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</si>
  <si>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</si>
  <si>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</si>
  <si>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</si>
  <si>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</si>
  <si>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</si>
  <si>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</si>
  <si>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</si>
  <si>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</si>
  <si>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</si>
  <si>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</si>
  <si>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</si>
  <si>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</si>
  <si>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</si>
  <si>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</si>
  <si>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</si>
  <si>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</si>
  <si>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</si>
  <si>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</si>
  <si>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</si>
  <si>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</si>
  <si>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</si>
  <si>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</si>
  <si>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</si>
  <si>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</si>
  <si>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</si>
  <si>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</si>
  <si>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</si>
  <si>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</si>
  <si>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</si>
  <si>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</si>
  <si>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</si>
  <si>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</si>
  <si>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</si>
  <si>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</si>
  <si>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</si>
  <si>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</si>
  <si>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</si>
  <si>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</si>
  <si>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</si>
  <si>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</si>
  <si>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</si>
  <si>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</si>
  <si>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</si>
  <si>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</si>
  <si>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</si>
  <si>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</si>
  <si>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</si>
  <si>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</si>
  <si>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</si>
  <si>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</si>
  <si>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</si>
  <si>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</si>
  <si>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</si>
  <si>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</si>
  <si>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</si>
  <si>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</si>
  <si>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</si>
  <si>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</si>
  <si>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</si>
  <si>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</si>
  <si>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</si>
  <si>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</si>
  <si>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</si>
  <si>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</si>
  <si>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</si>
  <si>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</si>
  <si>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</si>
  <si>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</si>
  <si>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</si>
  <si>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</si>
  <si>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</si>
  <si>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</si>
  <si>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</si>
  <si>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</si>
  <si>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</si>
  <si>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</si>
  <si>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</si>
  <si>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</si>
  <si>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</si>
  <si>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</si>
  <si>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</si>
  <si>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</si>
  <si>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</si>
  <si>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</si>
  <si>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</si>
  <si>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</si>
  <si>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</si>
  <si>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</si>
  <si>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</si>
  <si>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</si>
  <si>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</si>
  <si>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</si>
  <si>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</si>
  <si>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</si>
  <si>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</si>
  <si>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</si>
  <si>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</si>
  <si>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</si>
  <si>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</si>
  <si>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</si>
  <si>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</si>
  <si>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</si>
  <si>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</si>
  <si>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</si>
  <si>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</si>
  <si>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</si>
  <si>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</si>
  <si>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</si>
  <si>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</si>
  <si>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</si>
  <si>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</si>
  <si>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</si>
  <si>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</si>
  <si>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</si>
  <si>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</si>
  <si>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</si>
  <si>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</si>
  <si>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</si>
  <si>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</si>
  <si>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</si>
  <si>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</si>
  <si>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</si>
  <si>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</si>
  <si>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</si>
  <si>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</si>
  <si>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</si>
  <si>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</si>
  <si>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</si>
  <si>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</si>
  <si>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</si>
  <si>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</si>
  <si>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</si>
  <si>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</si>
  <si>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</si>
  <si>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</si>
  <si>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</si>
  <si>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</si>
  <si>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</si>
  <si>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</si>
  <si>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</si>
  <si>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</si>
  <si>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</si>
  <si>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</si>
  <si>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</si>
  <si>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</si>
  <si>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</si>
  <si>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</si>
  <si>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</si>
  <si>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</si>
  <si>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</si>
  <si>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</si>
  <si>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</si>
  <si>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</si>
  <si>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</si>
  <si>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</si>
  <si>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</si>
  <si>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</si>
  <si>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</si>
  <si>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</si>
  <si>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</si>
  <si>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</si>
  <si>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</si>
  <si>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</si>
  <si>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</si>
  <si>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</si>
  <si>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</si>
  <si>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</si>
  <si>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</si>
  <si>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</si>
  <si>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</si>
  <si>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</si>
  <si>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</si>
  <si>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</si>
  <si>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</si>
  <si>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</si>
  <si>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</si>
  <si>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</si>
  <si>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</si>
  <si>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</si>
  <si>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</si>
  <si>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</si>
  <si>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</si>
  <si>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</si>
  <si>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</si>
  <si>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</si>
  <si>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</si>
  <si>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</si>
  <si>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</si>
  <si>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</si>
  <si>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</si>
  <si>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</si>
  <si>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</si>
  <si>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</si>
  <si>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</si>
  <si>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</si>
  <si>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</si>
  <si>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</si>
  <si>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</si>
  <si>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</si>
  <si>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</si>
  <si>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</si>
  <si>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</si>
  <si>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</si>
  <si>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</si>
  <si>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</si>
  <si>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</si>
  <si>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</si>
  <si>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</si>
  <si>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</si>
  <si>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</si>
  <si>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</si>
  <si>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</si>
  <si>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</si>
  <si>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</si>
  <si>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</si>
  <si>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</si>
  <si>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</si>
  <si>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</si>
  <si>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</si>
  <si>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</si>
  <si>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</si>
  <si>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</si>
  <si>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</si>
  <si>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</si>
  <si>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</si>
  <si>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</si>
  <si>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</si>
  <si>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</si>
  <si>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</si>
  <si>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</si>
  <si>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</si>
  <si>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</si>
  <si>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</si>
  <si>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</si>
  <si>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</si>
  <si>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</si>
  <si>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</si>
  <si>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</si>
  <si>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</si>
  <si>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</si>
  <si>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</si>
  <si>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</si>
  <si>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</si>
  <si>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</si>
  <si>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</si>
  <si>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</si>
  <si>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</si>
  <si>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</si>
  <si>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</si>
  <si>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</si>
  <si>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</si>
  <si>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</si>
  <si>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</si>
  <si>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</si>
  <si>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</si>
  <si>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</si>
  <si>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</si>
  <si>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</si>
  <si>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</si>
  <si>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</si>
  <si>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</si>
  <si>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</si>
  <si>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</si>
  <si>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</si>
  <si>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</si>
  <si>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</si>
  <si>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</si>
  <si>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</si>
  <si>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</si>
  <si>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</si>
  <si>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</si>
  <si>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</si>
  <si>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</si>
  <si>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</si>
  <si>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</si>
  <si>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</si>
  <si>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</si>
  <si>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</si>
  <si>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</si>
  <si>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</si>
  <si>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</si>
  <si>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</si>
  <si>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</si>
  <si>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</si>
  <si>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</si>
  <si>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</si>
  <si>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</si>
  <si>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</si>
  <si>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</si>
  <si>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</si>
  <si>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</si>
  <si>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</si>
  <si>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</si>
  <si>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</si>
  <si>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</si>
  <si>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</si>
  <si>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</si>
  <si>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</si>
  <si>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</si>
  <si>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</si>
  <si>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</si>
  <si>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</si>
  <si>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</si>
  <si>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</si>
  <si>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</si>
  <si>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</si>
  <si>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</si>
  <si>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</si>
  <si>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</si>
  <si>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</si>
  <si>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</si>
  <si>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</si>
  <si>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</si>
  <si>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</si>
  <si>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</si>
  <si>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</si>
  <si>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</si>
  <si>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</si>
  <si>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</si>
  <si>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</si>
  <si>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</si>
  <si>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</si>
  <si>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</si>
  <si>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</si>
  <si>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</si>
  <si>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</si>
  <si>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</si>
  <si>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</si>
  <si>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</si>
  <si>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</si>
  <si>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</si>
  <si>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</si>
  <si>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</si>
  <si>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</si>
  <si>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</si>
  <si>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</si>
  <si>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</si>
  <si>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</si>
  <si>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</si>
  <si>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</si>
  <si>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</si>
  <si>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</si>
  <si>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</si>
  <si>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</si>
  <si>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</si>
  <si>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</si>
  <si>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</si>
  <si>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</si>
  <si>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</si>
  <si>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</si>
  <si>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</si>
  <si>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</si>
  <si>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</si>
  <si>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</si>
  <si>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</si>
  <si>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</si>
  <si>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</si>
  <si>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</si>
  <si>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</si>
  <si>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</si>
  <si>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</si>
  <si>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</si>
  <si>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</si>
  <si>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</si>
  <si>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</si>
  <si>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</si>
  <si>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</si>
  <si>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</si>
  <si>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</si>
  <si>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</si>
  <si>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</si>
  <si>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</si>
  <si>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</si>
  <si>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</si>
  <si>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</si>
  <si>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</si>
  <si>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</si>
  <si>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</si>
  <si>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</si>
  <si>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</si>
  <si>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</si>
  <si>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</si>
  <si>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</si>
  <si>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</si>
  <si>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</si>
  <si>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</si>
  <si>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</si>
  <si>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</si>
  <si>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</si>
  <si>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</si>
  <si>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</si>
  <si>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</si>
  <si>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</si>
  <si>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</si>
  <si>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</si>
  <si>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</si>
  <si>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</si>
  <si>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</si>
  <si>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</si>
  <si>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</si>
  <si>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</si>
  <si>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</si>
  <si>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</si>
  <si>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</si>
  <si>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</si>
  <si>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</si>
  <si>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</si>
  <si>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</si>
  <si>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</si>
  <si>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</si>
  <si>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</si>
  <si>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</si>
  <si>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</si>
  <si>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</si>
  <si>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</si>
  <si>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</si>
  <si>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</si>
  <si>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</si>
  <si>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</si>
  <si>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</si>
  <si>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</si>
  <si>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</si>
  <si>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</si>
  <si>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</si>
  <si>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</si>
  <si>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</si>
  <si>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</si>
  <si>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</si>
  <si>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</si>
  <si>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</si>
  <si>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</si>
  <si>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</si>
  <si>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</si>
  <si>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</si>
  <si>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</si>
  <si>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</si>
  <si>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</si>
  <si>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</si>
  <si>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</si>
  <si>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</si>
  <si>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</si>
  <si>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</si>
  <si>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</si>
  <si>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</si>
  <si>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</si>
  <si>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</si>
  <si>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</si>
  <si>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</si>
  <si>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</si>
  <si>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</si>
  <si>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</si>
  <si>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</si>
  <si>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</si>
  <si>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</si>
  <si>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</si>
  <si>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</si>
  <si>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</si>
  <si>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</si>
  <si>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</si>
  <si>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</si>
  <si>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</si>
  <si>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</si>
  <si>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</si>
  <si>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</si>
  <si>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</si>
  <si>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</si>
  <si>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</si>
  <si>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</si>
  <si>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</si>
  <si>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</si>
  <si>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</si>
  <si>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</si>
  <si>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</si>
  <si>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</si>
  <si>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</si>
  <si>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</si>
  <si>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</si>
  <si>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</si>
  <si>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</si>
  <si>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</si>
  <si>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</si>
  <si>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</si>
  <si>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</si>
  <si>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</si>
  <si>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</si>
  <si>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</si>
  <si>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</si>
  <si>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</si>
  <si>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</si>
  <si>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</si>
  <si>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</si>
  <si>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</si>
  <si>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</si>
  <si>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</si>
  <si>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</si>
  <si>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</si>
  <si>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</si>
  <si>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</si>
  <si>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</si>
  <si>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</si>
  <si>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</si>
  <si>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</si>
  <si>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</si>
  <si>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</si>
  <si>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</si>
  <si>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</si>
  <si>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</si>
  <si>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</si>
  <si>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</si>
  <si>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</si>
  <si>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</si>
  <si>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</si>
  <si>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</si>
  <si>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</si>
  <si>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</si>
  <si>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</si>
  <si>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</si>
  <si>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</si>
  <si>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</si>
  <si>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</si>
  <si>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</si>
  <si>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</si>
  <si>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</si>
  <si>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</si>
  <si>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</si>
  <si>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</si>
  <si>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</si>
  <si>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</si>
  <si>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</si>
  <si>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</si>
  <si>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</si>
  <si>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</si>
  <si>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</si>
  <si>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</si>
  <si>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</si>
  <si>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</si>
  <si>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</si>
  <si>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</si>
  <si>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</si>
  <si>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</si>
  <si>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</si>
  <si>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</si>
  <si>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</si>
  <si>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</si>
  <si>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</si>
  <si>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</si>
  <si>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</si>
  <si>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</si>
  <si>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</si>
  <si>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</si>
  <si>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</si>
  <si>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</si>
  <si>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</si>
  <si>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</si>
  <si>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</si>
  <si>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</si>
  <si>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</si>
  <si>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</si>
  <si>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</si>
  <si>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</si>
  <si>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</si>
  <si>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</si>
  <si>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</si>
  <si>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</si>
  <si>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</si>
  <si>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</si>
  <si>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</si>
  <si>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</si>
  <si>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</si>
  <si>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</si>
  <si>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</si>
  <si>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</si>
  <si>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</si>
  <si>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</si>
  <si>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</si>
  <si>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</si>
  <si>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</si>
  <si>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</si>
  <si>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</si>
  <si>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</si>
  <si>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</si>
  <si>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</si>
  <si>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</si>
  <si>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</si>
  <si>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</si>
  <si>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</si>
  <si>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</si>
  <si>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</si>
  <si>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</si>
  <si>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</si>
  <si>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</si>
  <si>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</si>
  <si>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</si>
  <si>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</si>
  <si>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</si>
  <si>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</si>
  <si>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</si>
  <si>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</si>
  <si>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</si>
  <si>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</si>
  <si>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</si>
  <si>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</si>
  <si>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</si>
  <si>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</si>
  <si>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</si>
  <si>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</si>
  <si>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</si>
  <si>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</si>
  <si>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</si>
  <si>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</si>
  <si>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</si>
  <si>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</si>
  <si>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</si>
  <si>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</si>
  <si>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</si>
  <si>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</si>
  <si>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</si>
  <si>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</si>
  <si>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</si>
  <si>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</si>
  <si>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</si>
  <si>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</si>
  <si>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</si>
  <si>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</si>
  <si>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</si>
  <si>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</si>
  <si>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</si>
  <si>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</si>
  <si>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</si>
  <si>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</si>
  <si>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</si>
  <si>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</si>
  <si>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</si>
  <si>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</si>
  <si>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</si>
  <si>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</si>
  <si>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</si>
  <si>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</si>
  <si>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</si>
  <si>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</si>
  <si>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</si>
  <si>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</si>
  <si>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</si>
  <si>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</si>
  <si>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</si>
  <si>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</si>
  <si>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</si>
  <si>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</si>
  <si>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</si>
  <si>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</si>
  <si>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</si>
  <si>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</si>
  <si>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</si>
  <si>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</si>
  <si>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</si>
  <si>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</si>
  <si>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</si>
  <si>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</si>
  <si>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</si>
  <si>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</si>
  <si>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</si>
  <si>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</si>
  <si>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</si>
  <si>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</si>
  <si>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</si>
  <si>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</si>
  <si>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</si>
  <si>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</si>
  <si>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</si>
  <si>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</si>
  <si>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</si>
  <si>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</si>
  <si>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</si>
  <si>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</si>
  <si>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</si>
  <si>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</si>
  <si>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</si>
  <si>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</si>
  <si>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</si>
  <si>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</si>
  <si>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</si>
  <si>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</si>
  <si>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</si>
  <si>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</si>
  <si>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</si>
  <si>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</si>
  <si>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</si>
  <si>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</si>
  <si>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</si>
  <si>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</si>
  <si>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</si>
  <si>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</si>
  <si>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</si>
  <si>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</si>
  <si>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</si>
  <si>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</si>
  <si>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</si>
  <si>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</si>
  <si>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</si>
  <si>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</si>
  <si>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</si>
  <si>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</si>
  <si>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</si>
  <si>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</si>
  <si>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</si>
  <si>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</si>
  <si>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</si>
  <si>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</si>
  <si>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</si>
  <si>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</si>
  <si>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</si>
  <si>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</si>
  <si>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</si>
  <si>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</si>
  <si>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</si>
  <si>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</si>
  <si>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</si>
  <si>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</si>
  <si>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</si>
  <si>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</si>
  <si>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</si>
  <si>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</si>
  <si>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</si>
  <si>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</si>
  <si>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</si>
  <si>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</si>
  <si>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</si>
  <si>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</si>
  <si>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</si>
  <si>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</si>
  <si>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</si>
  <si>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</si>
  <si>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</si>
  <si>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</si>
  <si>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</si>
  <si>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</si>
  <si>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</si>
  <si>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</si>
  <si>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</si>
  <si>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</si>
  <si>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</si>
  <si>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</si>
  <si>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</si>
  <si>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</si>
  <si>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</si>
  <si>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</si>
  <si>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</si>
  <si>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</si>
  <si>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</si>
  <si>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</si>
  <si>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</si>
  <si>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</si>
  <si>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</si>
  <si>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</si>
  <si>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</si>
  <si>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</si>
  <si>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</si>
  <si>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</si>
  <si>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</si>
  <si>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</si>
  <si>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</si>
  <si>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</si>
  <si>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</si>
  <si>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</si>
  <si>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</si>
  <si>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</si>
  <si>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</si>
  <si>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</si>
  <si>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</si>
  <si>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</si>
  <si>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</si>
  <si>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</si>
  <si>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</si>
  <si>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</si>
  <si>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</si>
  <si>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</si>
  <si>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</si>
  <si>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</si>
  <si>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</si>
  <si>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</si>
  <si>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</si>
  <si>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</si>
  <si>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</si>
  <si>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</si>
  <si>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</si>
  <si>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</si>
  <si>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</si>
  <si>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</si>
  <si>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</si>
  <si>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</si>
  <si>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</si>
  <si>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</si>
  <si>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</si>
  <si>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</si>
  <si>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</si>
  <si>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</si>
  <si>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</si>
  <si>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</si>
  <si>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</si>
  <si>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</si>
  <si>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</si>
  <si>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</si>
  <si>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</si>
  <si>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</si>
  <si>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</si>
  <si>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</si>
  <si>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</si>
  <si>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</si>
  <si>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</si>
  <si>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</si>
  <si>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</si>
  <si>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</si>
  <si>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</si>
  <si>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</si>
  <si>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</si>
  <si>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</si>
  <si>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</si>
  <si>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</si>
  <si>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</si>
  <si>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</si>
  <si>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</si>
  <si>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</si>
  <si>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</si>
  <si>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</si>
  <si>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</si>
  <si>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</si>
  <si>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</si>
  <si>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</si>
  <si>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</si>
  <si>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</si>
  <si>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</si>
  <si>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</si>
  <si>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</si>
  <si>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</si>
  <si>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</si>
  <si>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</si>
  <si>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</si>
  <si>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</si>
  <si>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</si>
  <si>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</si>
  <si>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</si>
  <si>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</si>
  <si>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</si>
  <si>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</si>
  <si>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</si>
  <si>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</si>
  <si>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</si>
  <si>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</si>
  <si>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</si>
  <si>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</si>
  <si>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</si>
  <si>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</si>
  <si>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</si>
  <si>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</si>
  <si>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</si>
  <si>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</si>
  <si>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</si>
  <si>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</si>
  <si>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</si>
  <si>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</si>
  <si>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</si>
  <si>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</si>
  <si>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</si>
  <si>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</si>
  <si>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</si>
  <si>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</si>
  <si>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</si>
  <si>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</si>
  <si>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</si>
  <si>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</si>
  <si>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</si>
  <si>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</si>
  <si>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</si>
  <si>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</si>
  <si>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</si>
  <si>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</si>
  <si>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</si>
  <si>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</si>
  <si>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</si>
  <si>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</si>
  <si>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</si>
  <si>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</si>
  <si>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</si>
  <si>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</si>
  <si>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</si>
  <si>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</si>
  <si>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</si>
  <si>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</si>
  <si>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</si>
  <si>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</si>
  <si>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</si>
  <si>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</si>
  <si>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</si>
  <si>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</si>
  <si>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</si>
  <si>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</si>
  <si>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</si>
  <si>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</si>
  <si>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</si>
  <si>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</si>
  <si>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</si>
  <si>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</si>
  <si>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</si>
  <si>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</si>
  <si>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</si>
  <si>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</si>
  <si>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</si>
  <si>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</si>
  <si>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</si>
  <si>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</si>
  <si>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</si>
  <si>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</si>
  <si>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</si>
  <si>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</si>
  <si>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</si>
  <si>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</si>
  <si>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</si>
  <si>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</si>
  <si>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</si>
  <si>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</si>
  <si>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</si>
  <si>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</si>
  <si>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</si>
  <si>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</si>
  <si>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</si>
  <si>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</si>
  <si>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</si>
  <si>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</si>
  <si>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</si>
  <si>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</si>
  <si>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</si>
  <si>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</si>
  <si>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</si>
  <si>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</si>
  <si>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</si>
  <si>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</si>
  <si>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</si>
  <si>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</si>
  <si>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</si>
  <si>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</si>
  <si>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</si>
  <si>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</si>
  <si>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</si>
  <si>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</si>
  <si>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</si>
  <si>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</si>
  <si>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</si>
  <si>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</si>
  <si>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</si>
  <si>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</si>
  <si>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</si>
  <si>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</si>
  <si>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</si>
  <si>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</si>
  <si>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</si>
  <si>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</si>
  <si>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</si>
  <si>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</si>
  <si>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</si>
  <si>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</si>
  <si>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</si>
  <si>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</si>
  <si>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</si>
  <si>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</si>
  <si>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</si>
  <si>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</si>
  <si>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</si>
  <si>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</si>
  <si>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</si>
  <si>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</si>
  <si>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</si>
  <si>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</si>
  <si>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</si>
  <si>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</si>
  <si>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</si>
  <si>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</si>
  <si>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</si>
  <si>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</si>
  <si>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</si>
  <si>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</si>
  <si>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</si>
  <si>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</si>
  <si>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</si>
  <si>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</si>
  <si>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</si>
  <si>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</si>
  <si>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</si>
  <si>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</si>
  <si>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</si>
  <si>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</si>
  <si>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</si>
  <si>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</si>
  <si>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</si>
  <si>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</si>
  <si>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</si>
  <si>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</si>
  <si>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</si>
  <si>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</si>
  <si>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</si>
  <si>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</si>
  <si>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</si>
  <si>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</si>
  <si>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</si>
  <si>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</si>
  <si>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</si>
  <si>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</si>
  <si>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</si>
  <si>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</si>
  <si>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</si>
  <si>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</si>
  <si>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</si>
  <si>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</si>
  <si>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</si>
  <si>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</si>
  <si>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</si>
  <si>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</si>
  <si>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</si>
  <si>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</si>
  <si>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</si>
  <si>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</si>
  <si>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</si>
  <si>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</si>
  <si>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</si>
  <si>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</si>
  <si>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</si>
  <si>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</si>
  <si>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</si>
  <si>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</si>
  <si>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</si>
  <si>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</si>
  <si>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</si>
  <si>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</si>
  <si>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</si>
  <si>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</si>
  <si>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</si>
  <si>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</si>
  <si>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</si>
  <si>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</si>
  <si>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</si>
  <si>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</si>
  <si>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</si>
  <si>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</si>
  <si>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</si>
  <si>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</si>
  <si>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</si>
  <si>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</si>
  <si>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</si>
  <si>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</si>
  <si>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</si>
  <si>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</si>
  <si>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</si>
  <si>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</si>
  <si>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</si>
  <si>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</si>
  <si>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</si>
  <si>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</si>
  <si>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</si>
  <si>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</si>
  <si>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</si>
  <si>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</si>
  <si>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</si>
  <si>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</si>
  <si>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</si>
  <si>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</si>
  <si>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</si>
  <si>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</si>
  <si>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</si>
  <si>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</si>
  <si>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</si>
  <si>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</si>
  <si>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</si>
  <si>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</si>
  <si>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</si>
  <si>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</si>
  <si>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</si>
  <si>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</si>
  <si>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</si>
  <si>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</si>
  <si>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</si>
  <si>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</si>
  <si>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</si>
  <si>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</si>
  <si>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</si>
  <si>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</si>
  <si>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</si>
  <si>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</si>
  <si>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</si>
  <si>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</si>
  <si>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</si>
  <si>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</si>
  <si>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</si>
  <si>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</si>
  <si>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</si>
  <si>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</si>
  <si>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</si>
  <si>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</si>
  <si>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</si>
  <si>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</si>
  <si>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</si>
  <si>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</si>
  <si>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</si>
  <si>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</si>
  <si>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</si>
  <si>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</si>
  <si>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</si>
  <si>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</si>
  <si>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</si>
  <si>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</si>
  <si>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</si>
  <si>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</si>
  <si>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</si>
  <si>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</si>
  <si>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</si>
  <si>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</si>
  <si>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</si>
  <si>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</si>
  <si>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</si>
  <si>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</si>
  <si>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</si>
  <si>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</si>
  <si>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</si>
  <si>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</si>
  <si>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</si>
  <si>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</si>
  <si>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</si>
  <si>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</si>
  <si>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</si>
  <si>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</si>
  <si>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</si>
  <si>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</si>
  <si>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</si>
  <si>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</si>
  <si>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</si>
  <si>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</si>
  <si>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</si>
  <si>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</si>
  <si>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</si>
  <si>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</si>
  <si>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</si>
  <si>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</si>
  <si>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</si>
  <si>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</si>
  <si>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</si>
  <si>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</si>
  <si>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</si>
  <si>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</si>
  <si>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</si>
  <si>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</si>
  <si>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</si>
  <si>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</si>
  <si>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</si>
  <si>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</si>
  <si>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</si>
  <si>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</si>
  <si>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</si>
  <si>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</si>
  <si>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</si>
  <si>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</si>
  <si>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</si>
  <si>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</si>
  <si>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</si>
  <si>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</si>
  <si>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</si>
  <si>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</si>
  <si>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</si>
  <si>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</si>
  <si>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</si>
  <si>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</si>
  <si>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</si>
  <si>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</si>
  <si>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</si>
  <si>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</si>
  <si>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</si>
  <si>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</si>
  <si>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</si>
  <si>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</si>
  <si>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</si>
  <si>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</si>
  <si>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</si>
  <si>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</si>
  <si>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</si>
  <si>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</si>
  <si>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</si>
  <si>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</si>
  <si>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</si>
  <si>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</si>
  <si>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</si>
  <si>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</si>
  <si>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</si>
  <si>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</si>
  <si>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</si>
  <si>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</si>
  <si>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</si>
  <si>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</si>
  <si>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</si>
  <si>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</si>
  <si>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</si>
  <si>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</si>
  <si>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</si>
  <si>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</si>
  <si>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</si>
  <si>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</si>
  <si>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</si>
  <si>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</si>
  <si>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</si>
  <si>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</si>
  <si>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</si>
  <si>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</si>
  <si>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</si>
  <si>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</si>
  <si>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</si>
  <si>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</si>
  <si>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</si>
  <si>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</si>
  <si>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</si>
  <si>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</si>
  <si>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</si>
  <si>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</si>
  <si>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</si>
  <si>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</si>
  <si>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</si>
  <si>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</si>
  <si>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</si>
  <si>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</si>
  <si>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</si>
  <si>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</si>
  <si>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</si>
  <si>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</si>
  <si>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</si>
  <si>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</si>
  <si>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</si>
  <si>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</si>
  <si>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</si>
  <si>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</si>
  <si>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</si>
  <si>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</si>
  <si>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</si>
  <si>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</si>
  <si>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</si>
  <si>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</si>
  <si>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</si>
  <si>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</si>
  <si>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</si>
  <si>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</si>
  <si>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</si>
  <si>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</si>
  <si>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</si>
  <si>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</si>
  <si>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</si>
  <si>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</si>
  <si>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</si>
  <si>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</si>
  <si>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</si>
  <si>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</si>
  <si>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</si>
  <si>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</si>
  <si>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</si>
  <si>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</si>
  <si>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</si>
  <si>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</si>
  <si>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</si>
  <si>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</si>
  <si>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</si>
  <si>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</si>
  <si>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</si>
  <si>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</si>
  <si>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</si>
  <si>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</si>
  <si>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</si>
  <si>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</si>
  <si>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</si>
  <si>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</si>
  <si>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</si>
  <si>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</si>
  <si>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</si>
  <si>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</si>
  <si>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</si>
  <si>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</si>
  <si>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</si>
  <si>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</si>
  <si>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</si>
  <si>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</si>
  <si>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</si>
  <si>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</si>
  <si>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</si>
  <si>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</si>
  <si>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</si>
  <si>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</si>
  <si>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</si>
  <si>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</si>
  <si>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</si>
  <si>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</si>
  <si>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</si>
  <si>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</si>
  <si>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</si>
  <si>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</si>
  <si>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</si>
  <si>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</si>
  <si>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</si>
  <si>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</si>
  <si>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</si>
  <si>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</si>
  <si>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</si>
  <si>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</si>
  <si>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</si>
  <si>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</si>
  <si>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</si>
  <si>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</si>
  <si>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</si>
  <si>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</si>
  <si>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</si>
  <si>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</si>
  <si>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</si>
  <si>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</si>
  <si>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</si>
  <si>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</si>
  <si>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</si>
  <si>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</si>
  <si>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</si>
  <si>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</si>
  <si>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</si>
  <si>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</si>
  <si>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</si>
  <si>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</si>
  <si>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</si>
  <si>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</si>
  <si>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</si>
  <si>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</si>
  <si>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</si>
  <si>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</si>
  <si>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</si>
  <si>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</si>
  <si>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</si>
  <si>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</si>
  <si>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</si>
  <si>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</si>
  <si>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</si>
  <si>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</si>
  <si>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</si>
  <si>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</si>
  <si>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</si>
  <si>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</si>
  <si>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</si>
  <si>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</si>
  <si>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</si>
  <si>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</si>
  <si>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</si>
  <si>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</si>
  <si>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</si>
  <si>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</si>
  <si>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</si>
  <si>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</si>
  <si>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</si>
  <si>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</si>
  <si>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</si>
  <si>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</si>
  <si>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</si>
  <si>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</si>
  <si>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</si>
  <si>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</si>
  <si>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</si>
  <si>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</si>
  <si>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</si>
  <si>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</si>
  <si>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</si>
  <si>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</si>
  <si>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</si>
  <si>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</si>
  <si>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</si>
  <si>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</si>
  <si>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</si>
  <si>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</si>
  <si>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</si>
  <si>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</si>
  <si>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</si>
  <si>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</si>
  <si>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</si>
  <si>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</si>
  <si>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</si>
  <si>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</si>
  <si>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</si>
  <si>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</si>
  <si>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</si>
  <si>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</si>
  <si>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</si>
  <si>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</si>
  <si>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</si>
  <si>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</si>
  <si>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</si>
  <si>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</si>
  <si>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</si>
  <si>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</si>
  <si>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</si>
  <si>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</si>
  <si>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</si>
  <si>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</si>
  <si>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</si>
  <si>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</si>
  <si>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</si>
  <si>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</si>
  <si>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</si>
  <si>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</si>
  <si>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</si>
  <si>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</si>
  <si>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</si>
  <si>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</si>
  <si>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</si>
  <si>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</si>
  <si>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</si>
  <si>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</si>
  <si>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</si>
  <si>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</si>
  <si>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</si>
  <si>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</si>
  <si>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</si>
  <si>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</si>
  <si>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</si>
  <si>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</si>
  <si>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</si>
  <si>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</si>
  <si>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</si>
  <si>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</si>
  <si>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</si>
  <si>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</si>
  <si>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</si>
  <si>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</si>
  <si>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</si>
  <si>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</si>
  <si>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</si>
  <si>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</si>
  <si>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</si>
  <si>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</si>
  <si>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</si>
  <si>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</si>
  <si>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</si>
  <si>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</si>
  <si>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</si>
  <si>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</si>
  <si>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</si>
  <si>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</si>
  <si>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</si>
  <si>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</si>
  <si>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</si>
  <si>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</si>
  <si>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</si>
  <si>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</si>
  <si>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</si>
  <si>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</si>
  <si>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</si>
  <si>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</si>
  <si>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</si>
  <si>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</si>
  <si>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</si>
  <si>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</si>
  <si>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</si>
  <si>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</si>
  <si>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</si>
  <si>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</si>
  <si>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</si>
  <si>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</si>
  <si>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</si>
  <si>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</si>
  <si>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</si>
  <si>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</si>
  <si>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</si>
  <si>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</si>
  <si>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</si>
  <si>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</si>
  <si>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</si>
  <si>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</si>
  <si>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</si>
  <si>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</si>
  <si>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</si>
  <si>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</si>
  <si>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</si>
  <si>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</si>
  <si>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</si>
  <si>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</si>
  <si>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</si>
  <si>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</si>
  <si>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</si>
  <si>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</si>
  <si>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</si>
  <si>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</si>
  <si>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</si>
  <si>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</si>
  <si>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</si>
  <si>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</si>
  <si>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</si>
  <si>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</si>
  <si>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</si>
  <si>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</si>
  <si>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</si>
  <si>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</si>
  <si>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</si>
  <si>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</si>
  <si>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</si>
  <si>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</si>
  <si>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</si>
  <si>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</si>
  <si>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</si>
  <si>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</si>
  <si>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</si>
  <si>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</si>
  <si>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</si>
  <si>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</si>
  <si>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</si>
  <si>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</si>
  <si>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</si>
  <si>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</si>
  <si>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</si>
  <si>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</si>
  <si>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</si>
  <si>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</si>
  <si>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</si>
  <si>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</si>
  <si>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</si>
  <si>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</si>
  <si>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</si>
  <si>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</si>
  <si>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</si>
  <si>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</si>
  <si>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</si>
  <si>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</si>
  <si>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</si>
  <si>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</si>
  <si>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</si>
  <si>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</si>
  <si>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</si>
  <si>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</si>
  <si>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</si>
  <si>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</si>
  <si>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</si>
  <si>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</si>
  <si>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</si>
  <si>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</si>
  <si>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</si>
  <si>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</si>
  <si>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</si>
  <si>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</si>
  <si>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</si>
  <si>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</si>
  <si>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</si>
  <si>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</si>
  <si>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</si>
  <si>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</si>
  <si>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</si>
  <si>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</si>
  <si>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</si>
  <si>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</si>
  <si>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</si>
  <si>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</si>
  <si>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</si>
  <si>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</si>
  <si>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</si>
  <si>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</si>
  <si>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</si>
  <si>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</si>
  <si>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</si>
  <si>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</si>
  <si>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</si>
  <si>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</si>
  <si>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</si>
  <si>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</si>
  <si>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</si>
  <si>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</si>
  <si>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</si>
  <si>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</si>
  <si>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</si>
  <si>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</si>
  <si>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</si>
  <si>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</si>
  <si>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</si>
  <si>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</si>
  <si>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</si>
  <si>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</si>
  <si>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</si>
  <si>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</si>
  <si>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</si>
  <si>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</si>
  <si>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</si>
  <si>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</si>
  <si>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</si>
  <si>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</si>
  <si>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</si>
  <si>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</si>
  <si>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</si>
  <si>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</si>
  <si>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</si>
  <si>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</si>
  <si>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</si>
  <si>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</si>
  <si>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</si>
  <si>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</si>
  <si>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</si>
  <si>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</si>
  <si>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</si>
  <si>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</si>
  <si>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</si>
  <si>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</si>
  <si>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</si>
  <si>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</si>
  <si>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</si>
  <si>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</si>
  <si>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</si>
  <si>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</si>
  <si>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</si>
  <si>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</si>
  <si>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</si>
  <si>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</si>
  <si>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</si>
  <si>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</si>
  <si>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</si>
  <si>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</si>
  <si>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</si>
  <si>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</si>
  <si>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</si>
  <si>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</si>
  <si>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</si>
  <si>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</si>
  <si>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</si>
  <si>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</si>
  <si>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</si>
  <si>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</si>
  <si>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</si>
  <si>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</si>
  <si>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</si>
  <si>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</si>
  <si>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</si>
  <si>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</si>
  <si>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</si>
  <si>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</si>
  <si>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</si>
  <si>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</si>
  <si>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</si>
  <si>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</si>
  <si>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</si>
  <si>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</si>
  <si>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</si>
  <si>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</si>
  <si>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</si>
  <si>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</si>
  <si>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</si>
  <si>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</si>
  <si>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</si>
  <si>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</si>
  <si>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</si>
  <si>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</si>
  <si>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</si>
  <si>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</si>
  <si>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</si>
  <si>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</si>
  <si>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</si>
  <si>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</si>
  <si>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</si>
  <si>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</si>
  <si>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</si>
  <si>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</si>
  <si>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</si>
  <si>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</si>
  <si>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</si>
  <si>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</si>
  <si>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</si>
  <si>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</si>
  <si>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</si>
  <si>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</si>
  <si>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</si>
  <si>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</si>
  <si>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</si>
  <si>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</si>
  <si>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</si>
  <si>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</si>
  <si>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</si>
  <si>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</si>
  <si>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</si>
  <si>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</si>
  <si>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</si>
  <si>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</si>
  <si>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</si>
  <si>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</si>
  <si>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</si>
  <si>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</si>
  <si>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</si>
  <si>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</si>
  <si>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</si>
  <si>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</si>
  <si>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</si>
  <si>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</si>
  <si>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</si>
  <si>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</si>
  <si>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</si>
  <si>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</si>
  <si>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</si>
  <si>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</si>
  <si>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</si>
  <si>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</si>
  <si>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</si>
  <si>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</si>
  <si>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</si>
  <si>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</si>
  <si>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</si>
  <si>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</si>
  <si>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</si>
  <si>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</si>
  <si>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</si>
  <si>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</si>
  <si>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</si>
  <si>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</si>
  <si>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</si>
  <si>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</si>
  <si>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</si>
  <si>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</si>
  <si>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</si>
  <si>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</si>
  <si>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</si>
  <si>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</si>
  <si>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</si>
  <si>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</si>
  <si>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</si>
  <si>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</si>
  <si>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</si>
  <si>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</si>
  <si>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</si>
  <si>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</si>
  <si>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</si>
  <si>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</si>
  <si>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</si>
  <si>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</si>
  <si>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</si>
  <si>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</si>
  <si>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</si>
  <si>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</si>
  <si>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</si>
  <si>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</si>
  <si>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</si>
  <si>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</si>
  <si>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</si>
  <si>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</si>
  <si>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</si>
  <si>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</si>
  <si>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</si>
  <si>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</si>
  <si>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</si>
  <si>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</si>
  <si>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</si>
  <si>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</si>
  <si>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</si>
  <si>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</si>
  <si>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</si>
  <si>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</si>
  <si>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</si>
  <si>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</si>
  <si>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</si>
  <si>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</si>
  <si>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</si>
  <si>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</si>
  <si>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</si>
  <si>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</si>
  <si>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</si>
  <si>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</si>
  <si>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</si>
  <si>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</si>
  <si>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</si>
  <si>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</si>
  <si>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</si>
  <si>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</si>
  <si>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</si>
  <si>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</si>
  <si>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</si>
  <si>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</si>
  <si>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</si>
  <si>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</si>
  <si>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</si>
  <si>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</si>
  <si>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</si>
  <si>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</si>
  <si>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</si>
  <si>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</si>
  <si>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</si>
  <si>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</si>
  <si>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</si>
  <si>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</si>
  <si>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</si>
  <si>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</si>
  <si>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</si>
  <si>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</si>
  <si>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</si>
  <si>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</si>
  <si>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</si>
  <si>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</si>
  <si>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</si>
  <si>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</si>
  <si>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</si>
  <si>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</si>
  <si>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</si>
  <si>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</si>
  <si>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</si>
  <si>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</si>
  <si>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</si>
  <si>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</si>
  <si>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</si>
  <si>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</si>
  <si>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</si>
  <si>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</si>
  <si>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</si>
  <si>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</si>
  <si>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</si>
  <si>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</si>
  <si>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</si>
  <si>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</si>
  <si>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</si>
  <si>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</si>
  <si>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</si>
  <si>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</si>
  <si>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</si>
  <si>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</si>
  <si>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</si>
  <si>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</si>
  <si>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</si>
  <si>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</si>
  <si>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</si>
  <si>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</si>
  <si>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</si>
  <si>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</si>
  <si>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</si>
  <si>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</si>
  <si>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</si>
  <si>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</si>
  <si>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</si>
  <si>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</si>
  <si>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</si>
  <si>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</si>
  <si>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</si>
  <si>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</si>
  <si>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</si>
  <si>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</si>
  <si>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</si>
  <si>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</si>
  <si>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</si>
  <si>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</si>
  <si>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</si>
  <si>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</si>
  <si>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</si>
  <si>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</si>
  <si>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</si>
  <si>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</si>
  <si>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</si>
  <si>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</si>
  <si>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</si>
  <si>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</si>
  <si>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</si>
  <si>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</si>
  <si>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</si>
  <si>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</si>
  <si>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</si>
  <si>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</si>
  <si>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</si>
  <si>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</si>
  <si>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</si>
  <si>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</si>
  <si>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</si>
  <si>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</si>
  <si>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</si>
  <si>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</si>
  <si>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</si>
  <si>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</si>
  <si>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</si>
  <si>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</si>
  <si>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</si>
  <si>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</si>
  <si>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</si>
  <si>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</si>
  <si>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</si>
  <si>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</si>
  <si>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</si>
  <si>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</si>
  <si>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</si>
  <si>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</si>
  <si>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</si>
  <si>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</si>
  <si>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</si>
  <si>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</si>
  <si>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</si>
  <si>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</si>
  <si>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</si>
  <si>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</si>
  <si>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</si>
  <si>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</si>
  <si>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</si>
  <si>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</si>
  <si>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</si>
  <si>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</si>
  <si>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</si>
  <si>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</si>
  <si>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</si>
  <si>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</si>
  <si>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</si>
  <si>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</si>
  <si>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</si>
  <si>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</si>
  <si>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</si>
  <si>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</si>
  <si>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</si>
  <si>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</si>
  <si>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</si>
  <si>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</si>
  <si>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</si>
  <si>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</si>
  <si>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</si>
  <si>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</si>
  <si>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</si>
  <si>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</si>
  <si>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</si>
  <si>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</si>
  <si>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</si>
  <si>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</si>
  <si>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</si>
  <si>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</si>
  <si>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</si>
  <si>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</si>
  <si>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</si>
  <si>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</si>
  <si>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</si>
  <si>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</si>
  <si>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</si>
  <si>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</si>
  <si>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</si>
  <si>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</si>
  <si>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</si>
  <si>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</si>
  <si>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</si>
  <si>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</si>
  <si>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</si>
  <si>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</si>
  <si>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</si>
  <si>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</si>
  <si>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</si>
  <si>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</si>
  <si>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</si>
  <si>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</si>
  <si>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</si>
  <si>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</si>
  <si>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</si>
  <si>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</si>
  <si>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</si>
  <si>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</si>
  <si>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</si>
  <si>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</si>
  <si>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</si>
  <si>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</si>
  <si>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</si>
  <si>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</si>
  <si>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</si>
  <si>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</si>
  <si>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</si>
  <si>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</si>
  <si>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</si>
  <si>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</si>
  <si>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</si>
  <si>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</si>
  <si>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</si>
  <si>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</si>
  <si>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</si>
  <si>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</si>
  <si>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</si>
  <si>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</si>
  <si>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</si>
  <si>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</si>
  <si>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</si>
  <si>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</si>
  <si>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</si>
  <si>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</si>
  <si>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</si>
  <si>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</si>
  <si>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</si>
  <si>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</si>
  <si>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</si>
  <si>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</si>
  <si>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</si>
  <si>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</si>
  <si>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</si>
  <si>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</si>
  <si>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</si>
  <si>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</si>
  <si>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</si>
  <si>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</si>
  <si>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</si>
  <si>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</si>
  <si>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</si>
  <si>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</si>
  <si>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</si>
  <si>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</si>
  <si>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</si>
  <si>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</si>
  <si>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</si>
  <si>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</si>
  <si>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</si>
  <si>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</si>
  <si>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</si>
  <si>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</si>
  <si>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</si>
  <si>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</si>
  <si>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</si>
  <si>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</si>
  <si>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</si>
  <si>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</si>
  <si>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</si>
  <si>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</si>
  <si>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</si>
  <si>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</si>
  <si>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</si>
  <si>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</si>
  <si>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</si>
  <si>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</si>
  <si>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</si>
  <si>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</si>
  <si>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</si>
  <si>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</si>
  <si>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</si>
  <si>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</si>
  <si>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</si>
  <si>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</si>
  <si>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</si>
  <si>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</si>
  <si>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</si>
  <si>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</si>
  <si>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</si>
  <si>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</si>
  <si>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</si>
  <si>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</si>
  <si>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</si>
  <si>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</si>
  <si>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</si>
  <si>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</si>
  <si>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</si>
  <si>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</si>
  <si>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</si>
  <si>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</si>
  <si>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</si>
  <si>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</si>
  <si>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</si>
  <si>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</si>
  <si>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</si>
  <si>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</si>
  <si>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</si>
  <si>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</si>
  <si>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</si>
  <si>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</si>
  <si>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</si>
  <si>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</si>
  <si>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</si>
  <si>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</si>
  <si>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</si>
  <si>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</si>
  <si>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</si>
  <si>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</si>
  <si>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</si>
  <si>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</si>
  <si>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</si>
  <si>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</si>
  <si>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</si>
  <si>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</si>
  <si>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</si>
  <si>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</si>
  <si>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</si>
  <si>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</si>
  <si>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</si>
  <si>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</si>
  <si>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</si>
  <si>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</si>
  <si>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</si>
  <si>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</si>
  <si>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</si>
  <si>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</si>
  <si>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</si>
  <si>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</si>
  <si>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</si>
  <si>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</si>
  <si>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</si>
  <si>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</si>
  <si>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</si>
  <si>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</si>
  <si>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</si>
  <si>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</si>
  <si>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</si>
  <si>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</si>
  <si>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</si>
  <si>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</si>
  <si>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</si>
  <si>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</si>
  <si>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</si>
  <si>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</si>
  <si>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</si>
  <si>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</si>
  <si>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</si>
  <si>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</si>
  <si>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</si>
  <si>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</si>
  <si>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</si>
  <si>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</si>
  <si>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</si>
  <si>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</si>
  <si>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</si>
  <si>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</si>
  <si>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</si>
  <si>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</si>
  <si>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</si>
  <si>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</si>
  <si>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</si>
  <si>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</si>
  <si>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</si>
  <si>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</si>
  <si>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</si>
  <si>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</si>
  <si>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</si>
  <si>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</si>
  <si>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</si>
  <si>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</si>
  <si>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</si>
  <si>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</si>
  <si>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</si>
  <si>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</si>
  <si>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</si>
  <si>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</si>
  <si>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</si>
  <si>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</si>
  <si>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</si>
  <si>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</si>
  <si>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</si>
  <si>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</si>
  <si>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</si>
  <si>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</si>
  <si>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</si>
  <si>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</si>
  <si>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</si>
  <si>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</si>
  <si>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</si>
  <si>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</si>
  <si>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</si>
  <si>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</si>
  <si>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</si>
  <si>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</si>
  <si>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</si>
  <si>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</si>
  <si>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</si>
  <si>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</si>
  <si>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</si>
  <si>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</si>
  <si>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</si>
  <si>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</si>
  <si>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</si>
  <si>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</si>
  <si>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</si>
  <si>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</si>
  <si>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</si>
  <si>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</si>
  <si>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</si>
  <si>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</si>
  <si>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</si>
  <si>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</si>
  <si>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</si>
  <si>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</si>
  <si>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</si>
  <si>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</si>
  <si>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</si>
  <si>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</si>
  <si>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</si>
  <si>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</si>
  <si>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</si>
  <si>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</si>
  <si>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</si>
  <si>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</si>
  <si>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</si>
  <si>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</si>
  <si>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</si>
  <si>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</si>
  <si>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</si>
  <si>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</si>
  <si>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</si>
  <si>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</si>
  <si>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</si>
  <si>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</si>
  <si>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</si>
  <si>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</si>
  <si>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</si>
  <si>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</si>
  <si>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</si>
  <si>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</si>
  <si>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</si>
  <si>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</si>
  <si>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</si>
  <si>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</si>
  <si>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</si>
  <si>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</si>
  <si>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</si>
  <si>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</si>
  <si>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</si>
  <si>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</si>
  <si>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</si>
  <si>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</si>
  <si>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</si>
  <si>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</si>
  <si>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</si>
  <si>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</si>
  <si>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</si>
  <si>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</si>
  <si>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</si>
  <si>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</si>
  <si>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</si>
  <si>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</si>
  <si>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</si>
  <si>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</si>
  <si>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</si>
  <si>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</si>
  <si>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</si>
  <si>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</si>
  <si>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</si>
  <si>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</si>
  <si>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</si>
  <si>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</si>
  <si>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</si>
  <si>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</si>
  <si>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</si>
  <si>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</si>
  <si>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</si>
  <si>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</si>
  <si>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</si>
  <si>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</si>
  <si>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</si>
  <si>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</si>
  <si>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</si>
  <si>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</si>
  <si>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</si>
  <si>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</si>
  <si>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</si>
  <si>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</si>
  <si>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</si>
  <si>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</si>
  <si>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</si>
  <si>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</si>
  <si>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</si>
  <si>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</si>
  <si>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</si>
  <si>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</si>
  <si>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</si>
  <si>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</si>
  <si>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</si>
  <si>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</si>
  <si>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</si>
  <si>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</si>
  <si>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</si>
  <si>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</si>
  <si>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</si>
  <si>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</si>
  <si>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</si>
  <si>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</si>
  <si>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</si>
  <si>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</si>
  <si>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</si>
  <si>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</si>
  <si>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</si>
  <si>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</si>
  <si>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</si>
  <si>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</si>
  <si>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</si>
  <si>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</si>
  <si>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</si>
  <si>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</si>
  <si>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</si>
  <si>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</si>
  <si>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</si>
  <si>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</si>
  <si>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</si>
  <si>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</si>
  <si>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</si>
  <si>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</si>
  <si>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</si>
  <si>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</si>
  <si>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</si>
  <si>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</si>
  <si>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</si>
  <si>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</si>
  <si>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</si>
  <si>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</si>
  <si>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</si>
  <si>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</si>
  <si>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</si>
  <si>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</si>
  <si>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</si>
  <si>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</si>
  <si>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</si>
  <si>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</si>
  <si>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</si>
  <si>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</si>
  <si>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</si>
  <si>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</si>
  <si>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</si>
  <si>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</si>
  <si>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</si>
  <si>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</si>
  <si>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</si>
  <si>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</si>
  <si>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</si>
  <si>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</si>
  <si>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</si>
  <si>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</si>
  <si>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</si>
  <si>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</si>
  <si>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</si>
  <si>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</si>
  <si>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</si>
  <si>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</si>
  <si>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</si>
  <si>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</si>
  <si>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</si>
  <si>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</si>
  <si>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</si>
  <si>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</si>
  <si>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</si>
  <si>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</si>
  <si>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</si>
  <si>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</si>
  <si>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</si>
  <si>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</si>
  <si>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</si>
  <si>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</si>
  <si>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</si>
  <si>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</si>
  <si>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</si>
  <si>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</si>
  <si>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</si>
  <si>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</si>
  <si>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</si>
  <si>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</si>
  <si>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</si>
  <si>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</si>
  <si>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</si>
  <si>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</si>
  <si>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</si>
  <si>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</si>
  <si>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</si>
  <si>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</si>
  <si>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</si>
  <si>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</si>
  <si>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</si>
  <si>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</si>
  <si>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</si>
  <si>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</si>
  <si>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</si>
  <si>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</si>
  <si>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</si>
  <si>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</si>
  <si>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</si>
  <si>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</si>
  <si>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</si>
  <si>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</si>
  <si>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</si>
  <si>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</si>
  <si>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</si>
  <si>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</si>
  <si>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</si>
  <si>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</si>
  <si>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</si>
  <si>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</si>
  <si>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</si>
  <si>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</si>
  <si>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</si>
  <si>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</si>
  <si>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</si>
  <si>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</si>
  <si>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</si>
  <si>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</si>
  <si>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</si>
  <si>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</si>
  <si>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</si>
  <si>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</si>
  <si>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</si>
  <si>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</si>
  <si>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</si>
  <si>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</si>
  <si>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</si>
  <si>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</si>
  <si>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</si>
  <si>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</si>
  <si>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</si>
  <si>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</si>
  <si>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</si>
  <si>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</si>
  <si>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</si>
  <si>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</si>
  <si>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</si>
  <si>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</si>
  <si>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</si>
  <si>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</si>
  <si>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</si>
  <si>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</si>
  <si>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</si>
  <si>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</si>
  <si>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</si>
  <si>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</si>
  <si>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</si>
  <si>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</si>
  <si>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</si>
  <si>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</si>
  <si>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</si>
  <si>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</si>
  <si>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</si>
  <si>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</si>
  <si>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</si>
  <si>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</si>
  <si>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</si>
  <si>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</si>
  <si>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</si>
  <si>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</si>
  <si>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</si>
  <si>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</si>
  <si>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</si>
  <si>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</si>
  <si>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</si>
  <si>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</si>
  <si>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</si>
  <si>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</si>
  <si>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</si>
  <si>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</si>
  <si>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</si>
  <si>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</si>
  <si>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</si>
  <si>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</si>
  <si>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</si>
  <si>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</si>
  <si>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</si>
  <si>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</si>
  <si>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</si>
  <si>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</si>
  <si>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</si>
  <si>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</si>
  <si>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</si>
  <si>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</si>
  <si>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</si>
  <si>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</si>
  <si>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</si>
  <si>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</si>
  <si>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</si>
  <si>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</si>
  <si>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</si>
  <si>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</si>
  <si>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</si>
  <si>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</si>
  <si>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</si>
  <si>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</si>
  <si>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</si>
  <si>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</si>
  <si>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</si>
  <si>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</si>
  <si>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</si>
  <si>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</si>
  <si>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</si>
  <si>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</si>
  <si>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</si>
  <si>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</si>
  <si>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</si>
  <si>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</si>
  <si>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</si>
  <si>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</si>
  <si>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</si>
  <si>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</si>
  <si>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</si>
  <si>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</si>
  <si>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</si>
  <si>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</si>
  <si>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</si>
  <si>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</si>
  <si>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</si>
  <si>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</si>
  <si>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</si>
  <si>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</si>
  <si>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</si>
  <si>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</si>
  <si>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</si>
  <si>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</si>
  <si>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</si>
  <si>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</si>
  <si>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</si>
  <si>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</si>
  <si>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</si>
  <si>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</si>
  <si>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</si>
  <si>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</si>
  <si>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</si>
  <si>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</si>
  <si>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</si>
  <si>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</si>
  <si>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</si>
  <si>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</si>
  <si>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</si>
  <si>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</si>
  <si>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</si>
  <si>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</si>
  <si>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</si>
  <si>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</si>
  <si>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</si>
  <si>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</si>
  <si>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</si>
  <si>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</si>
  <si>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</si>
  <si>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</si>
  <si>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</si>
  <si>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</si>
  <si>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</si>
  <si>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</si>
  <si>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</si>
  <si>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</si>
  <si>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</si>
  <si>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</si>
  <si>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</si>
  <si>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</si>
  <si>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</si>
  <si>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</si>
  <si>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</si>
  <si>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</si>
  <si>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</si>
  <si>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</si>
  <si>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</si>
  <si>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</si>
  <si>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</si>
  <si>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</si>
  <si>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</si>
  <si>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</si>
  <si>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</si>
  <si>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</si>
  <si>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</si>
  <si>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</si>
  <si>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</si>
  <si>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</si>
  <si>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</si>
  <si>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</si>
  <si>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</si>
  <si>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</si>
  <si>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</si>
  <si>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</si>
  <si>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</si>
  <si>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</si>
  <si>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</si>
  <si>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</si>
  <si>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</si>
  <si>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</si>
  <si>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</si>
  <si>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</si>
  <si>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</si>
  <si>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</si>
  <si>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</si>
  <si>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</si>
  <si>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</si>
  <si>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</si>
  <si>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</si>
  <si>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</si>
  <si>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</si>
  <si>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</si>
  <si>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</si>
  <si>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</si>
  <si>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</si>
  <si>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</si>
  <si>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</si>
  <si>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</si>
  <si>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</si>
  <si>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</si>
  <si>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</si>
  <si>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</si>
  <si>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</si>
  <si>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</si>
  <si>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</si>
  <si>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</si>
  <si>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</si>
  <si>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</si>
  <si>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</si>
  <si>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</si>
  <si>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</si>
  <si>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</si>
  <si>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</si>
  <si>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</si>
  <si>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</si>
  <si>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</si>
  <si>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</si>
  <si>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</si>
  <si>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</si>
  <si>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</si>
  <si>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</si>
  <si>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</si>
  <si>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</si>
  <si>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</si>
  <si>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</si>
  <si>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</si>
  <si>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</si>
  <si>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</si>
  <si>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</si>
  <si>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</si>
  <si>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</si>
  <si>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</si>
  <si>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</si>
  <si>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</si>
  <si>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</si>
  <si>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</si>
  <si>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</si>
  <si>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</si>
  <si>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</si>
  <si>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</si>
  <si>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</si>
  <si>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</si>
  <si>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</si>
  <si>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</si>
  <si>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</si>
  <si>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</si>
  <si>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</si>
  <si>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</si>
  <si>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</si>
  <si>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</si>
  <si>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</si>
  <si>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</si>
  <si>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</si>
  <si>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</si>
  <si>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</si>
  <si>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</si>
  <si>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</si>
  <si>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</si>
  <si>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</si>
  <si>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</si>
  <si>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</si>
  <si>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</si>
  <si>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</si>
  <si>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</si>
  <si>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</si>
  <si>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</si>
  <si>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</si>
  <si>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</si>
  <si>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</si>
  <si>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</si>
  <si>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</si>
  <si>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</si>
  <si>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</si>
  <si>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</si>
  <si>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</si>
  <si>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</si>
  <si>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</si>
  <si>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</si>
  <si>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</si>
  <si>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</si>
  <si>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</si>
  <si>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</si>
  <si>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</si>
  <si>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</si>
  <si>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</si>
  <si>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</si>
  <si>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</si>
  <si>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</si>
  <si>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</si>
  <si>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</si>
  <si>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</si>
  <si>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</si>
  <si>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</si>
  <si>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</si>
  <si>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</si>
  <si>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</si>
  <si>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</si>
  <si>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</si>
  <si>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</si>
  <si>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</si>
  <si>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</si>
  <si>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</si>
  <si>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</si>
  <si>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</si>
  <si>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</si>
  <si>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</si>
  <si>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</si>
  <si>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</si>
  <si>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</si>
  <si>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</si>
  <si>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</si>
  <si>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</si>
  <si>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</si>
  <si>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</si>
  <si>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</si>
  <si>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</si>
  <si>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</si>
  <si>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</si>
  <si>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</si>
  <si>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</si>
  <si>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</si>
  <si>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</si>
  <si>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</si>
  <si>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</si>
  <si>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</si>
  <si>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</si>
  <si>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</si>
  <si>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</si>
  <si>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</si>
  <si>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</si>
  <si>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</si>
  <si>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</si>
  <si>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</si>
  <si>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</si>
  <si>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</si>
  <si>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</si>
  <si>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</si>
  <si>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</si>
  <si>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</si>
  <si>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</si>
  <si>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</si>
  <si>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</si>
  <si>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</si>
  <si>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</si>
  <si>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</si>
  <si>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</si>
  <si>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</si>
  <si>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</si>
  <si>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</si>
  <si>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</si>
  <si>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</si>
  <si>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</si>
  <si>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</si>
  <si>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</si>
  <si>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</si>
  <si>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</si>
  <si>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</si>
  <si>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</si>
  <si>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</si>
  <si>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</si>
  <si>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</si>
  <si>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</si>
  <si>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</si>
  <si>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</si>
  <si>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</si>
  <si>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</si>
  <si>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</si>
  <si>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</si>
  <si>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</si>
  <si>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</si>
  <si>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</si>
  <si>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</si>
  <si>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</si>
  <si>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</si>
  <si>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</si>
  <si>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</si>
  <si>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</si>
  <si>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</si>
  <si>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</si>
  <si>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</si>
  <si>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</si>
  <si>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</si>
  <si>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</si>
  <si>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</si>
  <si>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</si>
  <si>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</si>
  <si>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</si>
  <si>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</si>
  <si>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</si>
  <si>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</si>
  <si>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</si>
  <si>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</si>
  <si>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</si>
  <si>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</si>
  <si>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</si>
  <si>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</si>
  <si>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</si>
  <si>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</si>
  <si>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</si>
  <si>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</si>
  <si>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</si>
  <si>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</si>
  <si>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</si>
  <si>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</si>
  <si>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</si>
  <si>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</si>
  <si>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</si>
  <si>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</si>
  <si>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</si>
  <si>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</si>
  <si>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</si>
  <si>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</si>
  <si>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</si>
  <si>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</si>
  <si>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</si>
  <si>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</si>
  <si>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</si>
  <si>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</si>
  <si>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</si>
  <si>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</si>
  <si>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</si>
  <si>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</si>
  <si>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</si>
  <si>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</si>
  <si>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</si>
  <si>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</si>
  <si>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</si>
  <si>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</si>
  <si>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</si>
  <si>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</si>
  <si>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</si>
  <si>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</si>
  <si>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</si>
  <si>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</si>
  <si>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</si>
  <si>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</si>
  <si>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</si>
  <si>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</si>
  <si>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</si>
  <si>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</si>
  <si>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</si>
  <si>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</si>
  <si>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</si>
  <si>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</si>
  <si>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</si>
  <si>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</si>
  <si>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</si>
  <si>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</si>
  <si>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</si>
  <si>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</si>
  <si>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</si>
  <si>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</si>
  <si>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</si>
  <si>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</si>
  <si>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</si>
  <si>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</si>
  <si>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</si>
  <si>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</si>
  <si>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</si>
  <si>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</si>
  <si>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</si>
  <si>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</si>
  <si>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</si>
  <si>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</si>
  <si>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</si>
  <si>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</si>
  <si>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</si>
  <si>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</si>
  <si>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</si>
  <si>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</si>
  <si>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</si>
  <si>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</si>
  <si>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</si>
  <si>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</si>
  <si>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</si>
  <si>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</si>
  <si>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</si>
  <si>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</si>
  <si>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</si>
  <si>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</si>
  <si>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</si>
  <si>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</si>
  <si>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</si>
  <si>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</si>
  <si>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</si>
  <si>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</si>
  <si>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</si>
  <si>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</si>
  <si>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</si>
  <si>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</si>
  <si>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</si>
  <si>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</si>
  <si>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</si>
  <si>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</si>
  <si>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</si>
  <si>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</si>
  <si>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</si>
  <si>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</si>
  <si>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</si>
  <si>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</si>
  <si>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</si>
  <si>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</si>
  <si>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</si>
  <si>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</si>
  <si>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</si>
  <si>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</si>
  <si>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</si>
  <si>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</si>
  <si>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</si>
  <si>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</si>
  <si>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</si>
  <si>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</si>
  <si>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</si>
  <si>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</si>
  <si>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</si>
  <si>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</si>
  <si>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</si>
  <si>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</si>
  <si>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</si>
  <si>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</si>
  <si>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</si>
  <si>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</si>
  <si>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</si>
  <si>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</si>
  <si>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</si>
  <si>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</si>
  <si>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</si>
  <si>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</si>
  <si>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</si>
  <si>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</si>
  <si>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</si>
  <si>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</si>
  <si>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</si>
  <si>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</si>
  <si>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</si>
  <si>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</si>
  <si>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</si>
  <si>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</si>
  <si>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</si>
  <si>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</si>
  <si>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</si>
  <si>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</si>
  <si>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</si>
  <si>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</si>
  <si>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</si>
  <si>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</si>
  <si>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</si>
  <si>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</si>
  <si>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</si>
  <si>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</si>
  <si>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</si>
  <si>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</si>
  <si>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</si>
  <si>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</si>
  <si>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</si>
  <si>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</si>
  <si>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</si>
  <si>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</si>
  <si>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</si>
  <si>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</si>
  <si>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</si>
  <si>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</si>
  <si>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</si>
  <si>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</si>
  <si>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</si>
  <si>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</si>
  <si>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</si>
  <si>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</si>
  <si>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</si>
  <si>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</si>
  <si>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</si>
  <si>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</si>
  <si>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</si>
  <si>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</si>
  <si>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</si>
  <si>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</si>
  <si>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</si>
  <si>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</si>
  <si>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</si>
  <si>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</si>
  <si>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</si>
  <si>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</si>
  <si>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</si>
  <si>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</si>
  <si>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</si>
  <si>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</si>
  <si>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</si>
  <si>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</si>
  <si>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</si>
  <si>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</si>
  <si>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</si>
  <si>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</si>
  <si>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</si>
  <si>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</si>
  <si>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</si>
  <si>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</si>
  <si>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</si>
  <si>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</si>
  <si>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</si>
  <si>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</si>
  <si>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</si>
  <si>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</si>
  <si>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</si>
  <si>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</si>
  <si>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</si>
  <si>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</si>
  <si>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</si>
  <si>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</si>
  <si>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</si>
  <si>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</si>
  <si>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</si>
  <si>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</si>
  <si>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</si>
  <si>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</si>
  <si>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</si>
  <si>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</si>
  <si>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</si>
  <si>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</si>
  <si>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</si>
  <si>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</si>
  <si>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</si>
  <si>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</si>
  <si>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</si>
  <si>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</si>
  <si>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</si>
  <si>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</si>
  <si>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</si>
  <si>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</si>
  <si>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</si>
  <si>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</si>
  <si>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</si>
  <si>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</si>
  <si>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</si>
  <si>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</si>
  <si>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</si>
  <si>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</si>
  <si>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</si>
  <si>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</si>
  <si>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</si>
  <si>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</si>
  <si>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</si>
  <si>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</si>
  <si>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</si>
  <si>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</si>
  <si>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</si>
  <si>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</si>
  <si>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</si>
  <si>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</si>
  <si>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</si>
  <si>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</si>
  <si>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</si>
  <si>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</si>
  <si>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</si>
  <si>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</si>
  <si>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</si>
  <si>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</si>
  <si>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</si>
  <si>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</si>
  <si>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</si>
  <si>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</si>
  <si>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</si>
  <si>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</si>
  <si>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</si>
  <si>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</si>
  <si>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</si>
  <si>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</si>
  <si>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</si>
  <si>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</si>
  <si>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</si>
  <si>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</si>
  <si>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</si>
  <si>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</si>
  <si>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</si>
  <si>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</si>
  <si>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</si>
  <si>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</si>
  <si>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</si>
  <si>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</si>
  <si>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</si>
  <si>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</si>
  <si>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</si>
  <si>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</si>
  <si>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</si>
  <si>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</si>
  <si>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</si>
  <si>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</si>
  <si>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</si>
  <si>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</si>
  <si>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</si>
  <si>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</si>
  <si>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</si>
  <si>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</si>
  <si>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</si>
  <si>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</si>
  <si>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</si>
  <si>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</si>
  <si>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</si>
  <si>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</si>
  <si>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</si>
  <si>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</si>
  <si>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</si>
  <si>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</si>
  <si>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</si>
  <si>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</si>
  <si>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</si>
  <si>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</si>
  <si>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</si>
  <si>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</si>
  <si>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</si>
  <si>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</si>
  <si>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</si>
  <si>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</si>
  <si>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</si>
  <si>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</si>
  <si>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</si>
  <si>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</si>
  <si>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</si>
  <si>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</si>
  <si>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</si>
  <si>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</si>
  <si>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</si>
  <si>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</si>
  <si>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</si>
  <si>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</si>
  <si>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</si>
  <si>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</si>
  <si>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</si>
  <si>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</si>
  <si>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</si>
  <si>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</si>
  <si>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</si>
  <si>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</si>
  <si>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</si>
  <si>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</si>
  <si>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</si>
  <si>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</si>
  <si>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</si>
  <si>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</si>
  <si>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</si>
  <si>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</si>
  <si>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</si>
  <si>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</si>
  <si>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</si>
  <si>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</si>
  <si>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</si>
  <si>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</si>
  <si>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</si>
  <si>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</si>
  <si>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</si>
  <si>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</si>
  <si>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</si>
  <si>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</si>
  <si>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</si>
  <si>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</si>
  <si>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</si>
  <si>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</si>
  <si>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</si>
  <si>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</si>
  <si>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</si>
  <si>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</si>
  <si>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</si>
  <si>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</si>
  <si>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</si>
  <si>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</si>
  <si>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</si>
  <si>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</si>
  <si>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</si>
  <si>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</si>
  <si>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</si>
  <si>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</si>
  <si>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</si>
  <si>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</si>
  <si>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</si>
  <si>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</si>
  <si>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</si>
  <si>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</si>
  <si>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</si>
  <si>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</si>
  <si>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</si>
  <si>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</si>
  <si>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</si>
  <si>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</si>
  <si>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</si>
  <si>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</si>
  <si>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</si>
  <si>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</si>
  <si>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</si>
  <si>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</si>
  <si>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</si>
  <si>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</si>
  <si>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</si>
  <si>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</si>
  <si>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</si>
  <si>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</si>
  <si>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</si>
  <si>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</si>
  <si>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</si>
  <si>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</si>
  <si>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</si>
  <si>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</si>
  <si>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</si>
  <si>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</si>
  <si>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</si>
  <si>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</si>
  <si>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</si>
  <si>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</si>
  <si>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</si>
  <si>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</si>
  <si>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</si>
  <si>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</si>
  <si>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</si>
  <si>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</si>
  <si>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</si>
  <si>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</si>
  <si>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</si>
  <si>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</si>
  <si>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</si>
  <si>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</si>
  <si>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</si>
  <si>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</si>
  <si>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</si>
  <si>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</si>
  <si>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</si>
  <si>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</si>
  <si>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</si>
  <si>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</si>
  <si>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</si>
  <si>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</si>
  <si>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</si>
  <si>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</si>
  <si>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</si>
  <si>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</si>
  <si>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</si>
  <si>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</si>
  <si>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</si>
  <si>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</si>
  <si>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</si>
  <si>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</si>
  <si>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</si>
  <si>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</si>
  <si>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</si>
  <si>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</si>
  <si>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</si>
  <si>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</si>
  <si>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</si>
  <si>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</si>
  <si>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</si>
  <si>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</si>
  <si>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</si>
  <si>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</si>
  <si>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</si>
  <si>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</si>
  <si>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</si>
  <si>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</si>
  <si>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</si>
  <si>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</si>
  <si>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</si>
  <si>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</si>
  <si>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</si>
  <si>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</si>
  <si>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</si>
  <si>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</si>
  <si>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</si>
  <si>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</si>
  <si>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</si>
  <si>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</si>
  <si>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</si>
  <si>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</si>
  <si>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</si>
  <si>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</si>
  <si>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</si>
  <si>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</si>
  <si>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</si>
  <si>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</si>
  <si>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</si>
  <si>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</si>
  <si>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</si>
  <si>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</si>
  <si>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</si>
  <si>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</si>
  <si>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</si>
  <si>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</si>
  <si>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</si>
  <si>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</si>
  <si>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</si>
  <si>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</si>
  <si>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</si>
  <si>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</si>
  <si>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</si>
  <si>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</si>
  <si>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</si>
  <si>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</si>
  <si>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</si>
  <si>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</si>
  <si>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</si>
  <si>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</si>
  <si>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</si>
  <si>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</si>
  <si>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</si>
  <si>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</si>
  <si>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</si>
  <si>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</si>
  <si>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</si>
  <si>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</si>
  <si>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</si>
  <si>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</si>
  <si>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</si>
  <si>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</si>
  <si>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</si>
  <si>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</si>
  <si>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</si>
  <si>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</si>
  <si>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</si>
  <si>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</si>
  <si>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</si>
  <si>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</si>
  <si>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</si>
  <si>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</si>
  <si>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</si>
  <si>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</si>
  <si>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</si>
  <si>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</si>
  <si>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</si>
  <si>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</si>
  <si>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</si>
  <si>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</si>
  <si>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</si>
  <si>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</si>
  <si>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</si>
  <si>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</si>
  <si>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</si>
  <si>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</si>
  <si>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</si>
  <si>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</si>
  <si>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</si>
  <si>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</si>
  <si>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</si>
  <si>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</si>
  <si>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</si>
  <si>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</si>
  <si>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</si>
  <si>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</si>
  <si>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</si>
  <si>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</si>
  <si>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</si>
  <si>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</si>
  <si>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</si>
  <si>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</si>
  <si>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</si>
  <si>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</si>
  <si>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</si>
  <si>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</si>
  <si>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</si>
  <si>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</si>
  <si>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</si>
  <si>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</si>
  <si>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</si>
  <si>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</si>
  <si>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</si>
  <si>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</si>
  <si>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</si>
  <si>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</si>
  <si>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</si>
  <si>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</si>
  <si>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</si>
  <si>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</si>
  <si>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</si>
  <si>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</si>
  <si>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</si>
  <si>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</si>
  <si>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</si>
  <si>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</si>
  <si>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</si>
  <si>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</si>
  <si>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</si>
  <si>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</si>
  <si>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</si>
  <si>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</si>
  <si>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</si>
  <si>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</si>
  <si>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</si>
  <si>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</si>
  <si>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</si>
  <si>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</si>
  <si>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</si>
  <si>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</si>
  <si>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</si>
  <si>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</si>
  <si>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</si>
  <si>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</si>
  <si>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</si>
  <si>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</si>
  <si>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</si>
  <si>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</si>
  <si>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</si>
  <si>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</si>
  <si>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</si>
  <si>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</si>
  <si>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</si>
  <si>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</si>
  <si>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</si>
  <si>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</si>
  <si>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</si>
  <si>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</si>
  <si>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</si>
  <si>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</si>
  <si>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</si>
  <si>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</si>
  <si>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</si>
  <si>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</si>
  <si>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</si>
  <si>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</si>
  <si>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</si>
  <si>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</si>
  <si>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</si>
  <si>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</si>
  <si>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</si>
  <si>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</si>
  <si>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</si>
  <si>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</si>
  <si>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</si>
  <si>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</si>
  <si>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</si>
  <si>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</si>
  <si>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</si>
  <si>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</si>
  <si>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</si>
  <si>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</si>
  <si>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</si>
  <si>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</si>
  <si>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</si>
  <si>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</si>
  <si>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</si>
  <si>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</si>
  <si>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</si>
  <si>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</si>
  <si>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</si>
  <si>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</si>
  <si>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</si>
  <si>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</si>
  <si>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</si>
  <si>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</si>
  <si>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</si>
  <si>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</si>
  <si>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</si>
  <si>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</si>
  <si>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</si>
  <si>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</si>
  <si>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</si>
  <si>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</si>
  <si>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</si>
  <si>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</si>
  <si>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</si>
  <si>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</si>
  <si>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</si>
  <si>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</si>
  <si>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</si>
  <si>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</si>
  <si>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</si>
  <si>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</si>
  <si>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</si>
  <si>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</si>
  <si>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</si>
  <si>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</si>
  <si>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</si>
  <si>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</si>
  <si>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</si>
  <si>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</si>
  <si>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</si>
  <si>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</si>
  <si>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</si>
  <si>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</si>
  <si>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</si>
  <si>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</si>
  <si>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</si>
  <si>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</si>
  <si>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</si>
  <si>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</si>
  <si>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</si>
  <si>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</si>
  <si>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</si>
  <si>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</si>
  <si>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</si>
  <si>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</si>
  <si>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</si>
  <si>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</si>
  <si>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</si>
  <si>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</si>
  <si>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</si>
  <si>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</si>
  <si>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</si>
  <si>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</si>
  <si>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</si>
  <si>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</si>
  <si>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</si>
  <si>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</si>
  <si>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</si>
  <si>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</si>
  <si>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</si>
  <si>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</si>
  <si>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</si>
  <si>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</si>
  <si>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</si>
  <si>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</si>
  <si>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</si>
  <si>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</si>
  <si>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</si>
  <si>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</si>
  <si>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</si>
  <si>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</si>
  <si>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</si>
  <si>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</si>
  <si>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</si>
  <si>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</si>
  <si>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</si>
  <si>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</si>
  <si>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</si>
  <si>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</si>
  <si>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</si>
  <si>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</si>
  <si>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</si>
  <si>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</si>
  <si>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</si>
  <si>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</si>
  <si>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</si>
  <si>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</si>
  <si>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</si>
  <si>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</si>
  <si>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</si>
  <si>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</si>
  <si>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</si>
  <si>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</si>
  <si>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</si>
  <si>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</si>
  <si>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</si>
  <si>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</si>
  <si>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</si>
  <si>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</si>
  <si>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</si>
  <si>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</si>
  <si>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</si>
  <si>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</si>
  <si>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</si>
  <si>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</si>
  <si>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</si>
  <si>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</si>
  <si>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</si>
  <si>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</si>
  <si>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</si>
  <si>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</si>
  <si>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</si>
  <si>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</si>
  <si>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</si>
  <si>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</si>
  <si>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</si>
  <si>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</si>
  <si>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</si>
  <si>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</si>
  <si>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</si>
  <si>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</si>
  <si>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</si>
  <si>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</si>
  <si>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</si>
  <si>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</si>
  <si>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</si>
  <si>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</si>
  <si>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</si>
  <si>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</si>
  <si>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</si>
  <si>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</si>
  <si>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</si>
  <si>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</si>
  <si>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</si>
  <si>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</si>
  <si>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</si>
  <si>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</si>
  <si>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</si>
  <si>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</si>
  <si>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</si>
  <si>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</si>
  <si>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</si>
  <si>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</si>
  <si>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</si>
  <si>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</si>
  <si>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</si>
  <si>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</si>
  <si>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</si>
  <si>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</si>
  <si>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</si>
  <si>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</si>
  <si>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</si>
  <si>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</si>
  <si>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</si>
  <si>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</si>
  <si>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</si>
  <si>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</si>
  <si>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</si>
  <si>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</si>
  <si>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</si>
  <si>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</si>
  <si>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</si>
  <si>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</si>
  <si>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</si>
  <si>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</si>
  <si>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</si>
  <si>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</si>
  <si>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</si>
  <si>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</si>
  <si>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</si>
  <si>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</si>
  <si>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</si>
  <si>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</si>
  <si>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</si>
  <si>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</si>
  <si>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</si>
  <si>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</si>
  <si>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</si>
  <si>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</si>
  <si>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</si>
  <si>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</si>
  <si>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</si>
  <si>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</si>
  <si>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</si>
  <si>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</si>
  <si>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</si>
  <si>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</si>
  <si>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</si>
  <si>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</si>
  <si>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</si>
  <si>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</si>
  <si>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</si>
  <si>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</si>
  <si>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</si>
  <si>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</si>
  <si>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</si>
  <si>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</si>
  <si>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</si>
  <si>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</si>
  <si>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</si>
  <si>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</si>
  <si>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</si>
  <si>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</si>
  <si>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</si>
  <si>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</si>
  <si>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</si>
  <si>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</si>
  <si>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</si>
  <si>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</si>
  <si>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</si>
  <si>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</si>
  <si>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</si>
  <si>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</si>
  <si>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</si>
  <si>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</si>
  <si>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</si>
  <si>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</si>
  <si>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</si>
  <si>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</si>
  <si>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</si>
  <si>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</si>
  <si>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</si>
  <si>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</si>
  <si>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</si>
  <si>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</si>
  <si>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</si>
  <si>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</si>
  <si>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</si>
  <si>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</si>
  <si>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</si>
  <si>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</si>
  <si>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</si>
  <si>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</si>
  <si>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</si>
  <si>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</si>
  <si>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</si>
  <si>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</si>
  <si>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</si>
  <si>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</si>
  <si>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</si>
  <si>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</si>
  <si>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</si>
  <si>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</si>
  <si>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</si>
  <si>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</si>
  <si>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</si>
  <si>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</si>
  <si>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</si>
  <si>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</si>
  <si>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</si>
  <si>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</si>
  <si>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</si>
  <si>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</si>
  <si>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</si>
  <si>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</si>
  <si>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</si>
  <si>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</si>
  <si>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</si>
  <si>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</si>
  <si>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</si>
  <si>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</si>
  <si>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</si>
  <si>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</si>
  <si>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</si>
  <si>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</si>
  <si>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</si>
  <si>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</si>
  <si>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</si>
  <si>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</si>
  <si>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</si>
  <si>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</si>
  <si>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</si>
  <si>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</si>
  <si>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</si>
  <si>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</si>
  <si>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</si>
  <si>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</si>
  <si>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</si>
  <si>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</si>
  <si>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</si>
  <si>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</si>
  <si>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</si>
  <si>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</si>
  <si>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</si>
  <si>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</si>
  <si>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</si>
  <si>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</si>
  <si>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</si>
  <si>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</si>
  <si>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</si>
  <si>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</si>
  <si>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</si>
  <si>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</si>
  <si>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</si>
  <si>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</si>
  <si>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</si>
  <si>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</si>
  <si>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</si>
  <si>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</si>
  <si>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</si>
  <si>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</si>
  <si>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</si>
  <si>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</si>
  <si>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</si>
  <si>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</si>
  <si>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</si>
  <si>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</si>
  <si>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</si>
  <si>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</si>
  <si>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</si>
  <si>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</si>
  <si>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</si>
  <si>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</si>
  <si>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</si>
  <si>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</si>
  <si>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</si>
  <si>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</si>
  <si>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</si>
  <si>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</si>
  <si>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</si>
  <si>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</si>
  <si>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</si>
  <si>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</si>
  <si>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</si>
  <si>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</si>
  <si>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</si>
  <si>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</si>
  <si>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</si>
  <si>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</si>
  <si>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</si>
  <si>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</si>
  <si>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</si>
  <si>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</si>
  <si>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</si>
  <si>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</si>
  <si>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</si>
  <si>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</si>
  <si>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</si>
  <si>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</si>
  <si>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</si>
  <si>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</si>
  <si>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</si>
  <si>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</si>
  <si>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</si>
  <si>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</si>
  <si>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</si>
  <si>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</si>
  <si>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</si>
  <si>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</si>
  <si>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</si>
  <si>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</si>
  <si>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</si>
  <si>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</si>
  <si>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</si>
  <si>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</si>
  <si>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</si>
  <si>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</si>
  <si>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</si>
  <si>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</si>
  <si>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</si>
  <si>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</si>
  <si>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</si>
  <si>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</si>
  <si>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</si>
  <si>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</si>
  <si>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</si>
  <si>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</si>
  <si>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</si>
  <si>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</si>
  <si>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</si>
  <si>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</si>
  <si>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</si>
  <si>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</si>
  <si>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</si>
  <si>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</si>
  <si>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</si>
  <si>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</si>
  <si>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</si>
  <si>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</si>
  <si>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</si>
  <si>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</si>
  <si>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</si>
  <si>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</si>
  <si>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</si>
  <si>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</si>
  <si>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</si>
  <si>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</si>
  <si>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</si>
  <si>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</si>
  <si>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</si>
  <si>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</si>
  <si>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</si>
  <si>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</si>
  <si>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</si>
  <si>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</si>
  <si>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</si>
  <si>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</si>
  <si>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</si>
  <si>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</si>
  <si>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</si>
  <si>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</si>
  <si>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</si>
  <si>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</si>
  <si>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</si>
  <si>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</si>
  <si>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</si>
  <si>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</si>
  <si>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</si>
  <si>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</si>
  <si>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</si>
  <si>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</si>
  <si>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</si>
  <si>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</si>
  <si>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</si>
  <si>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</si>
  <si>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</si>
  <si>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</si>
  <si>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</si>
  <si>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</si>
  <si>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</si>
  <si>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</si>
  <si>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</si>
  <si>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</si>
  <si>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</si>
  <si>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</si>
  <si>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</si>
  <si>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</si>
  <si>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</si>
  <si>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</si>
  <si>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</si>
  <si>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</si>
  <si>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</si>
  <si>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</si>
  <si>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</si>
  <si>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</si>
  <si>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</si>
  <si>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</si>
  <si>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</si>
  <si>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</si>
  <si>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</si>
  <si>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</si>
  <si>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</si>
  <si>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</si>
  <si>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</si>
  <si>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</si>
  <si>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</si>
  <si>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</si>
  <si>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</si>
  <si>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</si>
  <si>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</si>
  <si>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</si>
  <si>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</si>
  <si>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</si>
  <si>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</si>
  <si>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</si>
  <si>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</si>
  <si>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</si>
  <si>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</si>
  <si>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</si>
  <si>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</si>
  <si>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</si>
  <si>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</si>
  <si>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</si>
  <si>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</si>
  <si>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</si>
  <si>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</si>
  <si>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</si>
  <si>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</si>
  <si>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</si>
  <si>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</si>
  <si>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</si>
  <si>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</si>
  <si>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</si>
  <si>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</si>
  <si>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</si>
  <si>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</si>
  <si>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</si>
  <si>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</si>
  <si>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</si>
  <si>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</si>
  <si>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</si>
  <si>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</si>
  <si>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</si>
  <si>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</si>
  <si>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</si>
  <si>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</si>
  <si>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</si>
  <si>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</si>
  <si>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</si>
  <si>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</si>
  <si>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</si>
  <si>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</si>
  <si>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</si>
  <si>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</si>
  <si>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</si>
  <si>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</si>
  <si>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</si>
  <si>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</si>
  <si>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</si>
  <si>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</si>
  <si>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</si>
  <si>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</si>
  <si>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</si>
  <si>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</si>
  <si>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</si>
  <si>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</si>
  <si>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</si>
  <si>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</si>
  <si>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</si>
  <si>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</si>
  <si>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</si>
  <si>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</si>
  <si>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</si>
  <si>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</si>
  <si>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</si>
  <si>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</si>
  <si>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</si>
  <si>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</si>
  <si>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</si>
  <si>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</si>
  <si>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</si>
  <si>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</si>
  <si>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</si>
  <si>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</si>
  <si>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</si>
  <si>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</si>
  <si>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</si>
  <si>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</si>
  <si>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</si>
  <si>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</si>
  <si>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</si>
  <si>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</si>
  <si>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</si>
  <si>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</si>
  <si>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</si>
  <si>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</si>
  <si>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</si>
  <si>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</si>
  <si>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</si>
  <si>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</si>
  <si>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</si>
  <si>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</si>
  <si>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</si>
  <si>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</si>
  <si>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</si>
  <si>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</si>
  <si>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</si>
  <si>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</si>
  <si>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</si>
  <si>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</si>
  <si>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</si>
  <si>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</si>
  <si>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</si>
  <si>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</si>
  <si>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</si>
  <si>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</si>
  <si>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</si>
  <si>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</si>
  <si>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</si>
  <si>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</si>
  <si>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</si>
  <si>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</si>
  <si>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</si>
  <si>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</si>
  <si>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</si>
  <si>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</si>
  <si>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</si>
  <si>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</si>
  <si>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</si>
  <si>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</si>
  <si>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</si>
  <si>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</si>
  <si>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</si>
  <si>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</si>
  <si>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</si>
  <si>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</si>
  <si>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</si>
  <si>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</si>
  <si>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</si>
  <si>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</si>
  <si>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</si>
  <si>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</si>
  <si>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</si>
  <si>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</si>
  <si>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</si>
  <si>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</si>
  <si>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</si>
  <si>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</si>
  <si>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</si>
  <si>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</si>
  <si>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</si>
  <si>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</si>
  <si>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</si>
  <si>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</si>
  <si>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</si>
  <si>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</si>
  <si>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</si>
  <si>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</si>
  <si>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</si>
  <si>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</si>
  <si>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</si>
  <si>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</si>
  <si>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</si>
  <si>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</si>
  <si>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</si>
  <si>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</si>
  <si>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</si>
  <si>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</si>
  <si>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</si>
  <si>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</si>
  <si>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</si>
  <si>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</si>
  <si>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</si>
  <si>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</si>
  <si>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</si>
  <si>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</si>
  <si>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</si>
  <si>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</si>
  <si>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</si>
  <si>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</si>
  <si>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</si>
  <si>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</si>
  <si>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</si>
  <si>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</si>
  <si>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</si>
  <si>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</si>
  <si>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</si>
  <si>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</si>
  <si>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</si>
  <si>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</si>
  <si>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</si>
  <si>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</si>
  <si>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</si>
  <si>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</si>
  <si>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</si>
  <si>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</si>
  <si>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</si>
  <si>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</si>
  <si>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</si>
  <si>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</si>
  <si>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</si>
  <si>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</si>
  <si>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</si>
  <si>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</si>
  <si>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</si>
  <si>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</si>
  <si>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</si>
  <si>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</si>
  <si>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</si>
  <si>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</si>
  <si>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</si>
  <si>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</si>
  <si>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</si>
  <si>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</si>
  <si>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</si>
  <si>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</si>
  <si>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</si>
  <si>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</si>
  <si>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</si>
  <si>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</si>
  <si>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</si>
  <si>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</si>
  <si>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</si>
  <si>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</si>
  <si>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</si>
  <si>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</si>
  <si>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</si>
  <si>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</si>
  <si>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</si>
  <si>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</si>
  <si>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</si>
  <si>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</si>
  <si>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</si>
  <si>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</si>
  <si>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</si>
  <si>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</si>
  <si>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</si>
  <si>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</si>
  <si>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</si>
  <si>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</si>
  <si>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</si>
  <si>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</si>
  <si>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</si>
  <si>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</si>
  <si>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</si>
  <si>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</si>
  <si>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</si>
  <si>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</si>
  <si>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</si>
  <si>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</si>
  <si>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</si>
  <si>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</si>
  <si>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</si>
  <si>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</si>
  <si>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</si>
  <si>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</si>
  <si>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</si>
  <si>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</si>
  <si>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</si>
  <si>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</si>
  <si>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</si>
  <si>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</si>
  <si>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</si>
  <si>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</si>
  <si>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</si>
  <si>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</si>
  <si>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</si>
  <si>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</si>
  <si>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</si>
  <si>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</si>
  <si>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</si>
  <si>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</si>
  <si>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</si>
  <si>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</si>
  <si>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</si>
  <si>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</si>
  <si>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</si>
  <si>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</si>
  <si>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</si>
  <si>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</si>
  <si>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</si>
  <si>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</si>
  <si>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</si>
  <si>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</si>
  <si>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</si>
  <si>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</si>
  <si>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</si>
  <si>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</si>
  <si>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</si>
  <si>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</si>
  <si>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</si>
  <si>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</si>
  <si>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</si>
  <si>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</si>
  <si>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</si>
  <si>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</si>
  <si>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</si>
  <si>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</si>
  <si>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</si>
  <si>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</si>
  <si>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</si>
  <si>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</si>
  <si>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</si>
  <si>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</si>
  <si>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</si>
  <si>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</si>
  <si>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</si>
  <si>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</si>
  <si>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</si>
  <si>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</si>
  <si>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</si>
  <si>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</si>
  <si>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</si>
  <si>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</si>
  <si>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</si>
  <si>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</si>
  <si>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</si>
  <si>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</si>
  <si>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</si>
  <si>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</si>
  <si>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</si>
  <si>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</si>
  <si>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</si>
  <si>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</si>
  <si>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</si>
  <si>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</si>
  <si>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</si>
  <si>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</si>
  <si>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</si>
  <si>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</si>
  <si>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</si>
  <si>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</si>
  <si>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</si>
  <si>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</si>
  <si>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</si>
  <si>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</si>
  <si>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</si>
  <si>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</si>
  <si>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</si>
  <si>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</si>
  <si>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</si>
  <si>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</si>
  <si>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</si>
  <si>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</si>
  <si>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</si>
  <si>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</si>
  <si>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</si>
  <si>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</si>
  <si>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</si>
  <si>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</si>
  <si>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</si>
  <si>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</si>
  <si>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</si>
  <si>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</si>
  <si>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</si>
  <si>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</si>
  <si>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</si>
  <si>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</si>
  <si>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</si>
  <si>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</si>
  <si>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</si>
  <si>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</si>
  <si>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</si>
  <si>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</si>
  <si>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</si>
  <si>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</si>
  <si>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</si>
  <si>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</si>
  <si>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</si>
  <si>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</si>
  <si>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</si>
  <si>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</si>
  <si>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</si>
  <si>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</si>
  <si>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</si>
  <si>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</si>
  <si>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</si>
  <si>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</si>
  <si>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</si>
  <si>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</si>
  <si>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</si>
  <si>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</si>
  <si>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</si>
  <si>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</si>
  <si>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</si>
  <si>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</si>
  <si>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</si>
  <si>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</si>
  <si>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</si>
  <si>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</si>
  <si>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</si>
  <si>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</si>
  <si>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</si>
  <si>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</si>
  <si>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</si>
  <si>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</si>
  <si>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</si>
  <si>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</si>
  <si>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</si>
  <si>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</si>
  <si>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</si>
  <si>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</si>
  <si>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</si>
  <si>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</si>
  <si>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</si>
  <si>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</si>
  <si>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</si>
  <si>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</si>
  <si>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</si>
  <si>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</si>
  <si>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</si>
  <si>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</si>
  <si>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</si>
  <si>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</si>
  <si>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</si>
  <si>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</si>
  <si>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</si>
  <si>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</si>
  <si>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</si>
  <si>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</si>
  <si>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</si>
  <si>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</si>
  <si>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</si>
  <si>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</si>
  <si>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</si>
  <si>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</si>
  <si>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</si>
  <si>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</si>
  <si>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</si>
  <si>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</si>
  <si>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</si>
  <si>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</si>
  <si>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</si>
  <si>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</si>
  <si>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</si>
  <si>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</si>
  <si>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</si>
  <si>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</si>
  <si>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</si>
  <si>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</si>
  <si>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</si>
  <si>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</si>
  <si>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</si>
  <si>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</si>
  <si>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</si>
  <si>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</si>
  <si>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</si>
  <si>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</si>
  <si>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</si>
  <si>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</si>
  <si>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</si>
  <si>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</si>
  <si>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</si>
  <si>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</si>
  <si>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</si>
  <si>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</si>
  <si>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</si>
  <si>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</si>
  <si>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</si>
  <si>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</si>
  <si>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</si>
  <si>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</si>
  <si>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</si>
  <si>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</si>
  <si>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</si>
  <si>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</si>
  <si>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</si>
  <si>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</si>
  <si>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</si>
  <si>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</si>
  <si>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</si>
  <si>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</si>
  <si>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</si>
  <si>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</si>
  <si>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</si>
  <si>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</si>
  <si>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</si>
  <si>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</si>
  <si>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</si>
  <si>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</si>
  <si>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</si>
  <si>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</si>
  <si>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</si>
  <si>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</si>
  <si>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</si>
  <si>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</si>
  <si>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</si>
  <si>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</si>
  <si>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</si>
  <si>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</si>
  <si>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</si>
  <si>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</si>
  <si>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</si>
  <si>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</si>
  <si>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</si>
  <si>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</si>
  <si>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</si>
  <si>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</si>
  <si>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</si>
  <si>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</si>
  <si>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</si>
  <si>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</si>
  <si>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</si>
  <si>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</si>
  <si>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</si>
  <si>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</si>
  <si>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</si>
  <si>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</si>
  <si>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</si>
  <si>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</si>
  <si>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</si>
  <si>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</si>
  <si>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</si>
  <si>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</si>
  <si>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</si>
  <si>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</si>
  <si>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</si>
  <si>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</si>
  <si>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</si>
  <si>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</si>
  <si>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</si>
  <si>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</si>
  <si>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</si>
  <si>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</si>
  <si>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</si>
  <si>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</si>
  <si>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</si>
  <si>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</si>
  <si>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</si>
  <si>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</si>
  <si>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</si>
  <si>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</si>
  <si>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</si>
  <si>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</si>
  <si>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</si>
  <si>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</si>
  <si>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</si>
  <si>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</si>
  <si>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</si>
  <si>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</si>
  <si>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</si>
  <si>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</si>
  <si>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</si>
  <si>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</si>
  <si>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</si>
  <si>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</si>
  <si>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</si>
  <si>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</si>
  <si>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</si>
  <si>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</si>
  <si>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</si>
  <si>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</si>
  <si>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</si>
  <si>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</si>
  <si>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</si>
  <si>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</si>
  <si>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</si>
  <si>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</si>
  <si>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</si>
  <si>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</si>
  <si>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</si>
  <si>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</si>
  <si>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</si>
  <si>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</si>
  <si>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</si>
  <si>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</si>
  <si>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</si>
  <si>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</si>
  <si>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</si>
  <si>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</si>
  <si>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</si>
  <si>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</si>
  <si>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</si>
  <si>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</si>
  <si>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</si>
  <si>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</si>
  <si>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</si>
  <si>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</si>
  <si>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</si>
  <si>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</si>
  <si>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</si>
  <si>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</si>
  <si>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</si>
  <si>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</si>
  <si>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</si>
  <si>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</si>
  <si>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</si>
  <si>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</si>
  <si>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</si>
  <si>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</si>
  <si>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</si>
  <si>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</si>
  <si>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</si>
  <si>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</si>
  <si>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</si>
  <si>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</si>
  <si>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</si>
  <si>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</si>
  <si>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</si>
  <si>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</si>
  <si>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</si>
  <si>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</si>
  <si>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</si>
  <si>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</si>
  <si>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</si>
  <si>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</si>
  <si>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</si>
  <si>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</si>
  <si>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</si>
  <si>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</si>
  <si>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</si>
  <si>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</si>
  <si>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</si>
  <si>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</si>
  <si>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</si>
  <si>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</si>
  <si>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</si>
  <si>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</si>
  <si>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</si>
  <si>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</si>
  <si>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</si>
  <si>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</si>
  <si>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</si>
  <si>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</si>
  <si>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</si>
  <si>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</si>
  <si>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</si>
  <si>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</si>
  <si>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</si>
  <si>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</si>
  <si>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</si>
  <si>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</si>
  <si>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</si>
  <si>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</si>
  <si>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</si>
  <si>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</si>
  <si>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</si>
  <si>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</si>
  <si>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</si>
  <si>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</si>
  <si>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</si>
  <si>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</si>
  <si>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</si>
  <si>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</si>
  <si>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</si>
  <si>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</si>
  <si>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</si>
  <si>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</si>
  <si>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</si>
  <si>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</si>
  <si>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</si>
  <si>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</si>
  <si>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</si>
  <si>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</si>
  <si>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</si>
  <si>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</si>
  <si>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</si>
  <si>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</si>
  <si>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</si>
  <si>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</si>
  <si>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</si>
  <si>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</si>
  <si>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</si>
  <si>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</si>
  <si>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</si>
  <si>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</si>
  <si>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</si>
  <si>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</si>
  <si>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</si>
  <si>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</si>
  <si>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</si>
  <si>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</si>
  <si>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</si>
  <si>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</si>
  <si>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</si>
  <si>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</si>
  <si>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</si>
  <si>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</si>
  <si>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</si>
  <si>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</si>
  <si>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</si>
  <si>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</si>
  <si>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</si>
  <si>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</si>
  <si>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</si>
  <si>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</si>
  <si>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</si>
  <si>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</si>
  <si>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</si>
  <si>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</si>
  <si>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</si>
  <si>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</si>
  <si>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</si>
  <si>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</si>
  <si>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</si>
  <si>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</si>
  <si>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</si>
  <si>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</si>
  <si>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</si>
  <si>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</si>
  <si>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</si>
  <si>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</si>
  <si>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</si>
  <si>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</si>
  <si>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</si>
  <si>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</si>
  <si>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</si>
  <si>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</si>
  <si>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</si>
  <si>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</si>
  <si>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</si>
  <si>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</si>
  <si>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</si>
  <si>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</si>
  <si>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</si>
  <si>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</si>
  <si>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</si>
  <si>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</si>
  <si>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</si>
  <si>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</si>
  <si>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</si>
  <si>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</si>
  <si>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</si>
  <si>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</si>
  <si>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</si>
  <si>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</si>
  <si>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</si>
  <si>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</si>
  <si>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</si>
  <si>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</si>
  <si>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</si>
  <si>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</si>
  <si>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</si>
  <si>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</si>
  <si>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</si>
  <si>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</si>
  <si>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</si>
  <si>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</si>
  <si>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</si>
  <si>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</si>
  <si>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</si>
  <si>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</si>
  <si>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</si>
  <si>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</si>
  <si>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</si>
  <si>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</si>
  <si>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</si>
  <si>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</si>
  <si>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</si>
  <si>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</si>
  <si>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</si>
  <si>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</si>
  <si>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</si>
  <si>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</si>
  <si>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</si>
  <si>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</si>
  <si>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</si>
  <si>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</si>
  <si>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</si>
  <si>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</si>
  <si>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</si>
  <si>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</si>
  <si>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</si>
  <si>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</si>
  <si>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</si>
  <si>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</si>
  <si>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</si>
  <si>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</si>
  <si>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</si>
  <si>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</si>
  <si>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</si>
  <si>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</si>
  <si>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</si>
  <si>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</si>
  <si>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</si>
  <si>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</si>
  <si>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</si>
  <si>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</si>
  <si>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</si>
  <si>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</si>
  <si>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</si>
  <si>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</si>
  <si>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</si>
  <si>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</si>
  <si>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</si>
  <si>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</si>
  <si>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</si>
  <si>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</si>
  <si>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</si>
  <si>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</si>
  <si>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</si>
  <si>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</si>
  <si>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</si>
  <si>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</si>
  <si>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</si>
  <si>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</si>
  <si>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</si>
  <si>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</si>
  <si>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</si>
  <si>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</si>
  <si>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</si>
  <si>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</si>
  <si>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</si>
  <si>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</si>
  <si>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</si>
  <si>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</si>
  <si>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</si>
  <si>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</si>
  <si>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</si>
  <si>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</si>
  <si>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</si>
  <si>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</si>
  <si>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</si>
  <si>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</si>
  <si>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</si>
  <si>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</si>
  <si>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</si>
  <si>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</si>
  <si>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</si>
  <si>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</si>
  <si>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</si>
  <si>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</si>
  <si>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</si>
  <si>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</si>
  <si>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</si>
  <si>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</si>
  <si>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</si>
  <si>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</si>
  <si>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</si>
  <si>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</si>
  <si>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</si>
  <si>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</si>
  <si>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</si>
  <si>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</si>
  <si>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</si>
  <si>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</si>
  <si>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</si>
  <si>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</si>
  <si>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</si>
  <si>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</si>
  <si>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</si>
  <si>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</si>
  <si>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</si>
  <si>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</si>
  <si>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</si>
  <si>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</si>
  <si>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</si>
  <si>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</si>
  <si>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</si>
  <si>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</si>
  <si>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</si>
  <si>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</si>
  <si>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</si>
  <si>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</si>
  <si>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</si>
  <si>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</si>
  <si>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</si>
  <si>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</si>
  <si>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</si>
  <si>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</si>
  <si>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</si>
  <si>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</si>
  <si>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</si>
  <si>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</si>
  <si>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</si>
  <si>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</si>
  <si>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</si>
  <si>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</si>
  <si>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</si>
  <si>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</si>
  <si>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</si>
  <si>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</si>
  <si>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</si>
  <si>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</si>
  <si>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</si>
  <si>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</si>
  <si>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</si>
  <si>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</si>
  <si>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</si>
  <si>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</si>
  <si>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</si>
  <si>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</si>
  <si>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</si>
  <si>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</si>
  <si>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</si>
  <si>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</si>
  <si>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</si>
  <si>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</si>
  <si>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</si>
  <si>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</si>
  <si>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</si>
  <si>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</si>
  <si>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</si>
  <si>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</si>
  <si>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</si>
  <si>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</si>
  <si>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</si>
  <si>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</si>
  <si>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</si>
  <si>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</si>
  <si>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</si>
  <si>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</si>
  <si>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</si>
  <si>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</si>
  <si>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</si>
  <si>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</si>
  <si>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</si>
  <si>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</si>
  <si>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</si>
  <si>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</si>
  <si>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</si>
  <si>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</si>
  <si>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</si>
  <si>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</si>
  <si>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</si>
  <si>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</si>
  <si>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</si>
  <si>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</si>
  <si>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</si>
  <si>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</si>
  <si>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</si>
  <si>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</si>
  <si>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</si>
  <si>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</si>
  <si>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</si>
  <si>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</si>
  <si>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</si>
  <si>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</si>
  <si>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</si>
  <si>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</si>
  <si>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</si>
  <si>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</si>
  <si>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</si>
  <si>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</si>
  <si>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</si>
  <si>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</si>
  <si>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</si>
  <si>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</si>
  <si>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</si>
  <si>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</si>
  <si>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</si>
  <si>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</si>
  <si>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</si>
  <si>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</si>
  <si>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</si>
  <si>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</si>
  <si>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</si>
  <si>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</si>
  <si>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</si>
  <si>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</si>
  <si>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</si>
  <si>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</si>
  <si>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</si>
  <si>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</si>
  <si>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</si>
  <si>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</si>
  <si>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</si>
  <si>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</si>
  <si>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</si>
  <si>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</si>
  <si>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</si>
  <si>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</si>
  <si>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</si>
  <si>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</si>
  <si>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</si>
  <si>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</si>
  <si>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</si>
  <si>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</si>
  <si>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</si>
  <si>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</si>
  <si>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</si>
  <si>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</si>
  <si>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</si>
  <si>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</si>
  <si>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</si>
  <si>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</si>
  <si>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</si>
  <si>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</si>
  <si>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</si>
  <si>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</si>
  <si>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</si>
  <si>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</si>
  <si>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</si>
  <si>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</si>
  <si>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</si>
  <si>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</si>
  <si>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</si>
  <si>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</si>
  <si>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</si>
  <si>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</si>
  <si>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</si>
  <si>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</si>
  <si>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</si>
  <si>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</si>
  <si>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</si>
  <si>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</si>
  <si>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</si>
  <si>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</si>
  <si>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</si>
  <si>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</si>
  <si>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</si>
  <si>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</si>
  <si>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</si>
  <si>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</si>
  <si>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</si>
  <si>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</si>
  <si>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</si>
  <si>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</si>
  <si>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</si>
  <si>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</si>
  <si>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</si>
  <si>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</si>
  <si>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</si>
  <si>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</si>
  <si>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</si>
  <si>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</si>
  <si>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</si>
  <si>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</si>
  <si>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</si>
  <si>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</si>
  <si>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</si>
  <si>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</si>
  <si>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</si>
  <si>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</si>
  <si>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</si>
  <si>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</si>
  <si>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</si>
  <si>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</si>
  <si>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</si>
  <si>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</si>
  <si>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</si>
  <si>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</si>
  <si>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</si>
  <si>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</si>
  <si>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</si>
  <si>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</si>
  <si>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</si>
  <si>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</si>
  <si>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</si>
  <si>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</si>
  <si>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</si>
  <si>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</si>
  <si>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</si>
  <si>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</si>
  <si>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</si>
  <si>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</si>
  <si>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</si>
  <si>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</si>
  <si>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</si>
  <si>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</si>
  <si>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</si>
  <si>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</si>
  <si>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</si>
  <si>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</si>
  <si>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</si>
  <si>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</si>
  <si>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</si>
  <si>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</si>
  <si>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</si>
  <si>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</si>
  <si>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</si>
  <si>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</si>
  <si>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</si>
  <si>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</si>
  <si>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</si>
  <si>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</si>
  <si>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</si>
  <si>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</si>
  <si>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</si>
  <si>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</si>
  <si>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</si>
  <si>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</si>
  <si>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</si>
  <si>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</si>
  <si>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</si>
  <si>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</si>
  <si>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</si>
  <si>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</si>
  <si>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</si>
  <si>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</si>
  <si>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</si>
  <si>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</si>
  <si>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</si>
  <si>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</si>
  <si>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</si>
  <si>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</si>
  <si>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</si>
  <si>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</si>
  <si>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</si>
  <si>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</si>
  <si>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</si>
  <si>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</si>
  <si>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</si>
  <si>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</si>
  <si>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</si>
  <si>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</si>
  <si>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</si>
  <si>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</si>
  <si>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</si>
  <si>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</si>
  <si>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</si>
  <si>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</si>
  <si>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</si>
  <si>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</si>
  <si>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</si>
  <si>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</si>
  <si>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</si>
  <si>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</si>
  <si>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</si>
  <si>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</si>
  <si>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</si>
  <si>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</si>
  <si>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</si>
  <si>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</si>
  <si>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</si>
  <si>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</si>
  <si>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</si>
  <si>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</si>
  <si>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</si>
  <si>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</si>
  <si>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</si>
  <si>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</si>
  <si>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</si>
  <si>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</si>
  <si>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</si>
  <si>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</si>
  <si>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</si>
  <si>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</si>
  <si>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</si>
  <si>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</si>
  <si>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</si>
  <si>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</si>
  <si>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</si>
  <si>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</si>
  <si>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</si>
  <si>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</si>
  <si>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</si>
  <si>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</si>
  <si>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</si>
  <si>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</si>
  <si>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</si>
  <si>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</si>
  <si>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</si>
  <si>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</si>
  <si>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</si>
  <si>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</si>
  <si>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</si>
  <si>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</si>
  <si>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</si>
  <si>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</si>
  <si>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</si>
  <si>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</si>
  <si>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</si>
  <si>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</si>
  <si>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</si>
  <si>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</si>
  <si>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</si>
  <si>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</si>
  <si>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</si>
  <si>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</si>
  <si>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</si>
  <si>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</si>
  <si>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</si>
  <si>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</si>
  <si>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</si>
  <si>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</si>
  <si>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</si>
  <si>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</si>
  <si>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</si>
  <si>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</si>
  <si>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</si>
  <si>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</si>
  <si>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</si>
  <si>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</si>
  <si>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</si>
  <si>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</si>
  <si>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</si>
  <si>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</si>
  <si>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</si>
  <si>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</si>
  <si>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</si>
  <si>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</si>
  <si>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</si>
  <si>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</si>
  <si>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</si>
  <si>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</si>
  <si>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</si>
  <si>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</si>
  <si>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</si>
  <si>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</si>
  <si>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</si>
  <si>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</si>
  <si>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</si>
  <si>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</si>
  <si>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</si>
  <si>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</si>
  <si>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</si>
  <si>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</si>
  <si>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</si>
  <si>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</si>
  <si>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</si>
  <si>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</si>
  <si>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</si>
  <si>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</si>
  <si>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</si>
  <si>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</si>
  <si>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</si>
  <si>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</si>
  <si>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</si>
  <si>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</si>
  <si>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</si>
  <si>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</si>
  <si>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</si>
  <si>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</si>
  <si>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</si>
  <si>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</si>
  <si>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</si>
  <si>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</si>
  <si>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</si>
  <si>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</si>
  <si>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</si>
  <si>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</si>
  <si>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</si>
  <si>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</si>
  <si>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</si>
  <si>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</si>
  <si>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</si>
  <si>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</si>
  <si>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</si>
  <si>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</si>
  <si>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</si>
  <si>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</si>
  <si>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</si>
  <si>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</si>
  <si>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</si>
  <si>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</si>
  <si>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</si>
  <si>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</si>
  <si>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</si>
  <si>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</si>
  <si>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</si>
  <si>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</si>
  <si>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</si>
  <si>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</si>
  <si>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</si>
  <si>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</si>
  <si>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</si>
  <si>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</si>
  <si>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</si>
  <si>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</si>
  <si>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</si>
  <si>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</si>
  <si>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</si>
  <si>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</si>
  <si>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</si>
  <si>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</si>
  <si>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</si>
  <si>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</si>
  <si>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</si>
  <si>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</si>
  <si>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</si>
  <si>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</si>
  <si>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</si>
  <si>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</si>
  <si>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</si>
  <si>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</si>
  <si>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</si>
  <si>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</si>
  <si>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</si>
  <si>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</si>
  <si>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</si>
  <si>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</si>
  <si>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</si>
  <si>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</si>
  <si>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</si>
  <si>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</si>
  <si>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</si>
  <si>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</si>
  <si>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</si>
  <si>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</si>
  <si>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</si>
  <si>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</si>
  <si>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</si>
  <si>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</si>
  <si>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</si>
  <si>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</si>
  <si>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</si>
  <si>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</si>
  <si>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</si>
  <si>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</si>
  <si>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</si>
  <si>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</si>
  <si>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</si>
  <si>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</si>
  <si>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</si>
  <si>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</si>
  <si>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</si>
  <si>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</si>
  <si>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</si>
  <si>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</si>
  <si>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</si>
  <si>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</si>
  <si>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</si>
  <si>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</si>
  <si>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</si>
  <si>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</si>
  <si>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</si>
  <si>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</si>
  <si>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</si>
  <si>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</si>
  <si>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</si>
  <si>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</si>
  <si>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</si>
  <si>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</si>
  <si>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</si>
  <si>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</si>
  <si>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</si>
  <si>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</si>
  <si>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</si>
  <si>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</si>
  <si>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</si>
  <si>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</si>
  <si>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</si>
  <si>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</si>
  <si>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</si>
  <si>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</si>
  <si>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</si>
  <si>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</si>
  <si>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</si>
  <si>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</si>
  <si>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</si>
  <si>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</si>
  <si>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</si>
  <si>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</si>
  <si>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</si>
  <si>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</si>
  <si>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</si>
  <si>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</si>
  <si>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</si>
  <si>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</si>
  <si>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</si>
  <si>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</si>
  <si>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</si>
  <si>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</si>
  <si>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</si>
  <si>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</si>
  <si>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</si>
  <si>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</si>
  <si>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</si>
  <si>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</si>
  <si>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</si>
  <si>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</si>
  <si>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</si>
  <si>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</si>
  <si>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</si>
  <si>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</si>
  <si>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</si>
  <si>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</si>
  <si>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</si>
  <si>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</si>
  <si>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</si>
  <si>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</si>
  <si>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</si>
  <si>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</si>
  <si>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</si>
  <si>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</si>
  <si>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</si>
  <si>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</si>
  <si>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</si>
  <si>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</si>
  <si>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</si>
  <si>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</si>
  <si>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</si>
  <si>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</si>
  <si>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</si>
  <si>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</si>
  <si>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</si>
  <si>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</si>
  <si>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</si>
  <si>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</si>
  <si>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</si>
  <si>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</si>
  <si>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</si>
  <si>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</si>
  <si>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</si>
  <si>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</si>
  <si>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</si>
  <si>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</si>
  <si>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</si>
  <si>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</si>
  <si>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</si>
  <si>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</si>
  <si>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</si>
  <si>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</si>
  <si>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</si>
  <si>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</si>
  <si>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</si>
  <si>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</si>
  <si>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</si>
  <si>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</si>
  <si>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</si>
  <si>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</si>
  <si>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</si>
  <si>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</si>
  <si>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</si>
  <si>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</si>
  <si>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</si>
  <si>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</si>
  <si>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</si>
  <si>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</si>
  <si>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</si>
  <si>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</si>
  <si>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</si>
  <si>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</si>
  <si>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</si>
  <si>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</si>
  <si>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</si>
  <si>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</si>
  <si>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</si>
  <si>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</si>
  <si>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</si>
  <si>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</si>
  <si>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</si>
  <si>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</si>
  <si>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</si>
  <si>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</si>
  <si>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</si>
  <si>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</si>
  <si>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</si>
  <si>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</si>
  <si>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</si>
  <si>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</si>
  <si>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</si>
  <si>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</si>
  <si>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</si>
  <si>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</si>
  <si>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</si>
  <si>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</si>
  <si>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</si>
  <si>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</si>
  <si>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</si>
  <si>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</si>
  <si>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</si>
  <si>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</si>
  <si>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</si>
  <si>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</si>
  <si>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</si>
  <si>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</si>
  <si>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</si>
  <si>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</si>
  <si>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</si>
  <si>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</si>
  <si>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</si>
  <si>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</si>
  <si>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</si>
  <si>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</si>
  <si>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</si>
  <si>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</si>
  <si>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</si>
  <si>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</si>
  <si>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</si>
  <si>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</si>
  <si>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</si>
  <si>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</si>
  <si>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</si>
  <si>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</si>
  <si>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</si>
  <si>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</si>
  <si>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</si>
  <si>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</si>
  <si>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</si>
  <si>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</si>
  <si>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</si>
  <si>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</si>
  <si>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</si>
  <si>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</si>
  <si>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</si>
  <si>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</si>
  <si>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</si>
  <si>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</si>
  <si>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</si>
  <si>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</si>
  <si>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</si>
  <si>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</si>
  <si>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</si>
  <si>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</si>
  <si>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</si>
  <si>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</si>
  <si>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</si>
  <si>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</si>
  <si>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</si>
  <si>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</si>
  <si>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</si>
  <si>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</si>
  <si>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</si>
  <si>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</si>
  <si>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</si>
  <si>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</si>
  <si>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</si>
  <si>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</si>
  <si>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</si>
  <si>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</si>
  <si>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</si>
  <si>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</si>
  <si>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</si>
  <si>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</si>
  <si>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</si>
  <si>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</si>
  <si>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</si>
  <si>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</si>
  <si>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</si>
  <si>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</si>
  <si>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</si>
  <si>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</si>
  <si>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</si>
  <si>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</si>
  <si>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</si>
  <si>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</si>
  <si>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</si>
  <si>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</si>
  <si>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</si>
  <si>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</si>
  <si>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</si>
  <si>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</si>
  <si>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</si>
  <si>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</si>
  <si>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</si>
  <si>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</si>
  <si>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</si>
  <si>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</si>
  <si>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</si>
  <si>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</si>
  <si>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</si>
  <si>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</si>
  <si>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</si>
  <si>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</si>
  <si>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</si>
  <si>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</si>
  <si>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</si>
  <si>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</si>
  <si>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</si>
  <si>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</si>
  <si>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</si>
  <si>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</si>
  <si>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</si>
  <si>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</si>
  <si>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</si>
  <si>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</si>
  <si>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</si>
  <si>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</si>
  <si>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</si>
  <si>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</si>
  <si>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</si>
  <si>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</si>
  <si>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</si>
  <si>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</si>
  <si>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</si>
  <si>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</si>
  <si>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</si>
  <si>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</si>
  <si>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</si>
  <si>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</si>
  <si>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</si>
  <si>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</si>
  <si>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</si>
  <si>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</si>
  <si>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</si>
  <si>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</si>
  <si>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</si>
  <si>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</si>
  <si>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</si>
  <si>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</si>
  <si>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</si>
  <si>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</si>
  <si>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</si>
  <si>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</si>
  <si>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</si>
  <si>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</si>
  <si>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</si>
  <si>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</si>
  <si>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</si>
  <si>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</si>
  <si>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</si>
  <si>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</si>
  <si>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</si>
  <si>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</si>
  <si>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</si>
  <si>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</si>
  <si>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</si>
  <si>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</si>
  <si>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</si>
  <si>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</si>
  <si>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</si>
  <si>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</si>
  <si>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</si>
  <si>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</si>
  <si>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</si>
  <si>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</si>
  <si>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</si>
  <si>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</si>
  <si>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</si>
  <si>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</si>
  <si>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</si>
  <si>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</si>
  <si>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</si>
  <si>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</si>
  <si>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</si>
  <si>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</si>
  <si>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</si>
  <si>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</si>
  <si>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</si>
  <si>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</si>
  <si>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</si>
  <si>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</si>
  <si>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</si>
  <si>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</si>
  <si>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</si>
  <si>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</si>
  <si>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</si>
  <si>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</si>
  <si>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</si>
  <si>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</si>
  <si>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</si>
  <si>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</si>
  <si>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</si>
  <si>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</si>
  <si>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</si>
  <si>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</si>
  <si>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</si>
  <si>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</si>
  <si>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</si>
  <si>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</si>
  <si>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</si>
  <si>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</si>
  <si>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</si>
  <si>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</si>
  <si>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</si>
  <si>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</si>
  <si>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</si>
  <si>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</si>
  <si>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</si>
  <si>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</si>
  <si>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</si>
  <si>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</si>
  <si>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</si>
  <si>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</si>
  <si>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</si>
  <si>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</si>
  <si>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</si>
  <si>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</si>
  <si>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</si>
  <si>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</si>
  <si>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</si>
  <si>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</si>
  <si>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</si>
  <si>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</si>
  <si>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</si>
  <si>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</si>
  <si>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</si>
  <si>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</si>
  <si>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</si>
  <si>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</si>
  <si>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</si>
  <si>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</si>
  <si>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</si>
  <si>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</si>
  <si>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</si>
  <si>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</si>
  <si>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</si>
  <si>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</si>
  <si>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</si>
  <si>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</si>
  <si>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</si>
  <si>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</si>
  <si>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</si>
  <si>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</si>
  <si>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</si>
  <si>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</si>
  <si>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</si>
  <si>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</si>
  <si>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</si>
  <si>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</si>
  <si>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</si>
  <si>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</si>
  <si>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</si>
  <si>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</si>
  <si>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</si>
  <si>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</si>
  <si>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</si>
  <si>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</si>
  <si>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</si>
  <si>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</si>
  <si>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</si>
  <si>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</si>
  <si>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</si>
  <si>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</si>
  <si>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</si>
  <si>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</si>
  <si>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</si>
  <si>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</si>
  <si>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</si>
  <si>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</si>
  <si>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</si>
  <si>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</si>
  <si>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</si>
  <si>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</si>
  <si>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</si>
  <si>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</si>
  <si>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</si>
  <si>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</si>
  <si>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</si>
  <si>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</si>
  <si>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</si>
  <si>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</si>
  <si>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</si>
  <si>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</si>
  <si>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</si>
  <si>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</si>
  <si>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</si>
  <si>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</si>
  <si>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</si>
  <si>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</si>
  <si>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</si>
  <si>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</si>
  <si>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</si>
  <si>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</si>
  <si>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</si>
  <si>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</si>
  <si>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</si>
  <si>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</si>
  <si>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</si>
  <si>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</si>
  <si>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</si>
  <si>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</si>
  <si>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</si>
  <si>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</si>
  <si>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</si>
  <si>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</si>
  <si>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</si>
  <si>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</si>
  <si>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</si>
  <si>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</si>
  <si>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</si>
  <si>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</si>
  <si>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</si>
  <si>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</si>
  <si>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</si>
  <si>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</si>
  <si>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</si>
  <si>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</si>
  <si>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</si>
  <si>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</si>
  <si>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</si>
  <si>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</si>
  <si>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</si>
  <si>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</si>
  <si>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</si>
  <si>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</si>
  <si>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</si>
  <si>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</si>
  <si>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</si>
  <si>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</si>
  <si>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</si>
  <si>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</si>
  <si>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</si>
  <si>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</si>
  <si>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</si>
  <si>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</si>
  <si>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</si>
  <si>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</si>
  <si>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</si>
  <si>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</si>
  <si>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</si>
  <si>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</si>
  <si>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</si>
  <si>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</si>
  <si>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</si>
  <si>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</si>
  <si>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</si>
  <si>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</si>
  <si>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</si>
  <si>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</si>
  <si>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</si>
  <si>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</si>
  <si>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</si>
  <si>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</si>
  <si>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</si>
  <si>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</si>
  <si>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</si>
  <si>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</si>
  <si>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</si>
  <si>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</si>
  <si>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</si>
  <si>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</si>
  <si>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</si>
  <si>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</si>
  <si>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</si>
  <si>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</si>
  <si>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</si>
  <si>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</si>
  <si>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</si>
  <si>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</si>
  <si>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</si>
  <si>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</si>
  <si>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</si>
  <si>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</si>
  <si>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</si>
  <si>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</si>
  <si>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</si>
  <si>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</si>
  <si>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</si>
  <si>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</si>
  <si>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</si>
  <si>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</si>
  <si>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</si>
  <si>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</si>
  <si>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</si>
  <si>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</si>
  <si>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</si>
  <si>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</si>
  <si>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</si>
  <si>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</si>
  <si>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</si>
  <si>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</si>
  <si>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</si>
  <si>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</si>
  <si>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</si>
  <si>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</si>
  <si>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</si>
  <si>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</si>
  <si>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</si>
  <si>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</si>
  <si>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</si>
  <si>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</si>
  <si>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</si>
  <si>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</si>
  <si>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</si>
  <si>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</si>
  <si>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</si>
  <si>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</si>
  <si>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</si>
  <si>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</si>
  <si>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</si>
  <si>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</si>
  <si>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</si>
  <si>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</si>
  <si>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</si>
  <si>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</si>
  <si>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</si>
  <si>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</si>
  <si>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</si>
  <si>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</si>
  <si>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</si>
  <si>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</si>
  <si>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</si>
  <si>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</si>
  <si>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</si>
  <si>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</si>
  <si>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</si>
  <si>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</si>
  <si>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</si>
  <si>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</si>
  <si>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</si>
  <si>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</si>
  <si>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</si>
  <si>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</si>
  <si>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</si>
  <si>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</si>
  <si>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</si>
  <si>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</si>
  <si>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</si>
  <si>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</si>
  <si>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</si>
  <si>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</si>
  <si>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</si>
  <si>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</si>
  <si>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</si>
  <si>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</si>
  <si>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</si>
  <si>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</si>
  <si>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</si>
  <si>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</si>
  <si>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</si>
  <si>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</si>
  <si>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</si>
  <si>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</si>
  <si>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</si>
  <si>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</si>
  <si>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</si>
  <si>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</si>
  <si>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</si>
  <si>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</si>
  <si>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</si>
  <si>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</si>
  <si>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</si>
  <si>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</si>
  <si>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</si>
  <si>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</si>
  <si>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</si>
  <si>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</si>
  <si>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</si>
  <si>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</si>
  <si>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</si>
  <si>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</si>
  <si>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</si>
  <si>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</si>
  <si>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</si>
  <si>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</si>
  <si>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</si>
  <si>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</si>
  <si>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</si>
  <si>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</si>
  <si>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</si>
  <si>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</si>
  <si>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</si>
  <si>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</si>
  <si>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</si>
  <si>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</si>
  <si>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</si>
  <si>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</si>
  <si>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</si>
  <si>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</si>
  <si>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</si>
  <si>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</si>
  <si>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</si>
  <si>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</si>
  <si>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</si>
  <si>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</si>
  <si>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</si>
  <si>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</si>
  <si>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</si>
  <si>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</si>
  <si>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</si>
  <si>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</si>
  <si>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</si>
  <si>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</si>
  <si>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</si>
  <si>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</si>
  <si>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</si>
  <si>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</si>
  <si>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</si>
  <si>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</si>
  <si>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</si>
  <si>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</si>
  <si>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</si>
  <si>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</si>
  <si>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</si>
  <si>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</si>
  <si>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</si>
  <si>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</si>
  <si>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</si>
  <si>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</si>
  <si>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</si>
  <si>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</si>
  <si>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</si>
  <si>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</si>
  <si>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</si>
  <si>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</si>
  <si>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</si>
  <si>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</si>
  <si>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</si>
  <si>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</si>
  <si>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</si>
  <si>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</si>
  <si>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</si>
  <si>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</si>
  <si>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</si>
  <si>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</si>
  <si>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</si>
  <si>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</si>
  <si>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</si>
  <si>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</si>
  <si>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</si>
  <si>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</si>
  <si>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</si>
  <si>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</si>
  <si>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</si>
  <si>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</si>
  <si>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</si>
  <si>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</si>
  <si>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</si>
  <si>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</si>
  <si>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</si>
  <si>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</si>
  <si>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</si>
  <si>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</si>
  <si>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</si>
  <si>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</si>
  <si>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</si>
  <si>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</si>
  <si>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</si>
  <si>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</si>
  <si>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</si>
  <si>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</si>
  <si>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</si>
  <si>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</si>
  <si>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</si>
  <si>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</si>
  <si>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</si>
  <si>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</si>
  <si>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</si>
  <si>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</si>
  <si>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</si>
  <si>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</si>
  <si>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</si>
  <si>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</si>
  <si>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</si>
  <si>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</si>
  <si>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</si>
  <si>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</si>
  <si>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</si>
  <si>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</si>
  <si>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</si>
  <si>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</si>
  <si>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</si>
  <si>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</si>
  <si>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</si>
  <si>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</si>
  <si>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</si>
  <si>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</si>
  <si>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</si>
  <si>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</si>
  <si>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</si>
  <si>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</si>
  <si>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</si>
  <si>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</si>
  <si>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</si>
  <si>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</si>
  <si>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</si>
  <si>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</si>
  <si>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</si>
  <si>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</si>
  <si>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</si>
  <si>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</si>
  <si>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</si>
  <si>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</si>
  <si>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</si>
  <si>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</si>
  <si>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</si>
  <si>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</si>
  <si>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</si>
  <si>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</si>
  <si>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</si>
  <si>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</si>
  <si>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</si>
  <si>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</si>
  <si>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</si>
  <si>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</si>
  <si>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</si>
  <si>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</si>
  <si>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</si>
  <si>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</si>
  <si>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</si>
  <si>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</si>
  <si>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</si>
  <si>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</si>
  <si>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</si>
  <si>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</si>
  <si>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</si>
  <si>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</si>
  <si>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</si>
  <si>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</si>
  <si>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</si>
  <si>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</si>
  <si>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</si>
  <si>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</si>
  <si>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</si>
  <si>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</si>
  <si>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</si>
  <si>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</si>
  <si>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</si>
  <si>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</si>
  <si>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</si>
  <si>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</si>
  <si>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</si>
  <si>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</si>
  <si>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</si>
  <si>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</si>
  <si>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</si>
  <si>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</si>
  <si>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</si>
  <si>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</si>
  <si>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</si>
  <si>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</si>
  <si>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</si>
  <si>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</si>
  <si>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</si>
  <si>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</si>
  <si>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</si>
  <si>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</si>
  <si>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</si>
  <si>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</si>
  <si>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</si>
  <si>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</si>
  <si>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</si>
  <si>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</si>
  <si>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</si>
  <si>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</si>
  <si>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</si>
  <si>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</si>
  <si>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</si>
  <si>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</si>
  <si>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</si>
  <si>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</si>
  <si>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</si>
  <si>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</si>
  <si>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</si>
  <si>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</si>
  <si>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</si>
  <si>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</si>
  <si>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</si>
  <si>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</si>
  <si>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</si>
  <si>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</si>
  <si>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</si>
  <si>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</si>
  <si>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</si>
  <si>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</si>
  <si>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</si>
  <si>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</si>
  <si>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</si>
  <si>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</si>
  <si>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</si>
  <si>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</si>
  <si>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</si>
  <si>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</si>
  <si>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</si>
  <si>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</si>
  <si>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</si>
  <si>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</si>
  <si>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</si>
  <si>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</si>
  <si>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</si>
  <si>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</si>
  <si>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</si>
  <si>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</si>
  <si>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</si>
  <si>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</si>
  <si>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</si>
  <si>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</si>
  <si>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</si>
  <si>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</si>
  <si>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</si>
  <si>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</si>
  <si>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</si>
  <si>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</si>
  <si>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</si>
  <si>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</si>
  <si>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</si>
  <si>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</si>
  <si>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</si>
  <si>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</si>
  <si>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</si>
  <si>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</si>
  <si>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</si>
  <si>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</si>
  <si>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</si>
  <si>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</si>
  <si>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</si>
  <si>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</si>
  <si>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</si>
  <si>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</si>
  <si>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</si>
  <si>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</si>
  <si>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</si>
  <si>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</si>
  <si>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</si>
  <si>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</si>
  <si>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</si>
  <si>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</si>
  <si>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</si>
  <si>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</si>
  <si>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</si>
  <si>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</si>
  <si>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</si>
  <si>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</si>
  <si>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</si>
  <si>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</si>
  <si>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</si>
  <si>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</si>
  <si>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</si>
  <si>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</si>
  <si>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</si>
  <si>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</si>
  <si>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</si>
  <si>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</si>
  <si>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</si>
  <si>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</si>
  <si>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</si>
  <si>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</si>
  <si>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</si>
  <si>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</si>
  <si>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</si>
  <si>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</si>
  <si>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</si>
  <si>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</si>
  <si>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</si>
  <si>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</si>
  <si>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</si>
  <si>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</si>
  <si>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</si>
  <si>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</si>
  <si>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</si>
  <si>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</si>
  <si>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</si>
  <si>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</si>
  <si>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</si>
  <si>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</si>
  <si>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</si>
  <si>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</si>
  <si>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</si>
  <si>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</si>
  <si>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</si>
  <si>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</si>
  <si>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</si>
  <si>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</si>
  <si>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</si>
  <si>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</si>
  <si>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</si>
  <si>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</si>
  <si>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</si>
  <si>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</si>
  <si>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</si>
  <si>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</si>
  <si>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</si>
  <si>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</si>
  <si>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</si>
  <si>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</si>
  <si>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</si>
  <si>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</si>
  <si>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</si>
  <si>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</si>
  <si>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</si>
  <si>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</si>
  <si>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</si>
  <si>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</si>
  <si>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</si>
  <si>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</si>
  <si>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</si>
  <si>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</si>
  <si>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</si>
  <si>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</si>
  <si>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</si>
  <si>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</si>
  <si>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</si>
  <si>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</si>
  <si>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</si>
  <si>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</si>
  <si>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</si>
  <si>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</si>
  <si>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</si>
  <si>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</si>
  <si>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</si>
  <si>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</si>
  <si>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</si>
  <si>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</si>
  <si>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</si>
  <si>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</si>
  <si>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</si>
  <si>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</si>
  <si>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</si>
  <si>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</si>
  <si>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</si>
  <si>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</si>
  <si>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</si>
  <si>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</si>
  <si>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</si>
  <si>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</si>
  <si>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</si>
  <si>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</si>
  <si>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</si>
  <si>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</si>
  <si>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</si>
  <si>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</si>
  <si>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</si>
  <si>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</si>
  <si>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</si>
  <si>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</si>
  <si>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</si>
  <si>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</si>
  <si>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</si>
  <si>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</si>
  <si>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</si>
  <si>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</si>
  <si>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</si>
  <si>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</si>
  <si>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</si>
  <si>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</si>
  <si>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</si>
  <si>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</si>
  <si>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</si>
  <si>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</si>
  <si>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</si>
  <si>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</si>
  <si>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</si>
  <si>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</si>
  <si>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</si>
  <si>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</si>
  <si>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</si>
  <si>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</si>
  <si>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</si>
  <si>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</si>
  <si>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</si>
  <si>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</si>
  <si>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</si>
  <si>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</si>
  <si>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</si>
  <si>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</si>
  <si>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</si>
  <si>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</si>
  <si>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</si>
  <si>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</si>
  <si>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</si>
  <si>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</si>
  <si>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</si>
  <si>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</si>
  <si>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</si>
  <si>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</si>
  <si>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</si>
  <si>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</si>
  <si>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</si>
  <si>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</si>
  <si>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</si>
  <si>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</si>
  <si>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</si>
  <si>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</si>
  <si>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</si>
  <si>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</si>
  <si>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</si>
  <si>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</si>
  <si>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</si>
  <si>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</si>
  <si>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</si>
  <si>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</si>
  <si>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</si>
  <si>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</si>
  <si>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</si>
  <si>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</si>
  <si>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</si>
  <si>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</si>
  <si>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</si>
  <si>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</si>
  <si>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</si>
  <si>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</si>
  <si>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</si>
  <si>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</si>
  <si>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</si>
  <si>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</si>
  <si>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</si>
  <si>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</si>
  <si>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</si>
  <si>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</si>
  <si>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</si>
  <si>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</si>
  <si>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</si>
  <si>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</si>
  <si>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</si>
  <si>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</si>
  <si>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</si>
  <si>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</si>
  <si>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</si>
  <si>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</si>
  <si>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</si>
  <si>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</si>
  <si>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</si>
  <si>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</si>
  <si>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</si>
  <si>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</si>
  <si>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</si>
  <si>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</si>
  <si>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</si>
  <si>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</si>
  <si>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</si>
  <si>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</si>
  <si>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</si>
  <si>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</si>
  <si>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</si>
  <si>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</si>
  <si>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</si>
  <si>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</si>
  <si>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</si>
  <si>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</si>
  <si>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</si>
  <si>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</si>
  <si>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</si>
  <si>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</si>
  <si>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</si>
  <si>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</si>
  <si>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</si>
  <si>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</si>
  <si>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</si>
  <si>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</si>
  <si>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</si>
  <si>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</si>
  <si>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</si>
  <si>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</si>
  <si>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</si>
  <si>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</si>
  <si>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</si>
  <si>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</si>
  <si>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</si>
  <si>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</si>
  <si>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</si>
  <si>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</si>
  <si>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</si>
  <si>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</si>
  <si>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</si>
  <si>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</si>
  <si>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</si>
  <si>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</si>
  <si>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</si>
  <si>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</si>
  <si>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</si>
  <si>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</si>
  <si>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</si>
  <si>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</si>
  <si>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</si>
  <si>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</si>
  <si>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</si>
  <si>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</si>
  <si>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</si>
  <si>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</si>
  <si>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</si>
  <si>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</si>
  <si>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</si>
  <si>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</si>
  <si>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</si>
  <si>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</si>
  <si>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</si>
  <si>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</si>
  <si>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</si>
  <si>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</si>
  <si>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</si>
  <si>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</si>
  <si>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</si>
  <si>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</si>
  <si>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</si>
  <si>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</si>
  <si>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</si>
  <si>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</si>
  <si>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</si>
  <si>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</si>
  <si>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</si>
  <si>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</si>
  <si>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</si>
  <si>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</si>
  <si>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</si>
  <si>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</si>
  <si>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</si>
  <si>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</si>
  <si>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</si>
  <si>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</si>
  <si>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</si>
  <si>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</si>
  <si>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</si>
  <si>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</si>
  <si>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</si>
  <si>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</si>
  <si>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</si>
  <si>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</si>
  <si>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</si>
  <si>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</si>
  <si>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</si>
  <si>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</si>
  <si>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</si>
  <si>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</si>
  <si>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</si>
  <si>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</si>
  <si>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</si>
  <si>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</si>
  <si>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</si>
  <si>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</si>
  <si>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</si>
  <si>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</si>
  <si>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</si>
  <si>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</si>
  <si>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</si>
  <si>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</si>
  <si>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</si>
  <si>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</si>
  <si>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</si>
  <si>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</si>
  <si>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</si>
  <si>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</si>
  <si>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</si>
  <si>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</si>
  <si>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</si>
  <si>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</si>
  <si>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</si>
  <si>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</si>
  <si>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</si>
  <si>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</si>
  <si>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</si>
  <si>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</si>
  <si>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</si>
  <si>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</si>
  <si>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</si>
  <si>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</si>
  <si>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</si>
  <si>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</si>
  <si>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</si>
  <si>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</si>
  <si>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</si>
  <si>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</si>
  <si>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</si>
  <si>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</si>
  <si>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</si>
  <si>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</si>
  <si>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</si>
  <si>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</si>
  <si>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</si>
  <si>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</si>
  <si>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</si>
  <si>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</si>
  <si>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</si>
  <si>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</si>
  <si>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</si>
  <si>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</si>
  <si>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</si>
  <si>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</si>
  <si>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</si>
  <si>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</si>
  <si>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</si>
  <si>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</si>
  <si>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</si>
  <si>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</si>
  <si>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</si>
  <si>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</si>
  <si>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</si>
  <si>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</si>
  <si>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</si>
  <si>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</si>
  <si>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</si>
  <si>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</si>
  <si>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</si>
  <si>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</si>
  <si>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</si>
  <si>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</si>
  <si>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</si>
  <si>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</si>
  <si>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</si>
  <si>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</si>
  <si>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</si>
  <si>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</si>
  <si>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</si>
  <si>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</si>
  <si>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</si>
  <si>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</si>
  <si>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</si>
  <si>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</si>
  <si>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</si>
  <si>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</si>
  <si>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</si>
  <si>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</si>
  <si>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</si>
  <si>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</si>
  <si>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</si>
  <si>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</si>
  <si>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</si>
  <si>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</si>
  <si>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</si>
  <si>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</si>
  <si>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</si>
  <si>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</si>
  <si>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</si>
  <si>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</si>
  <si>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</si>
  <si>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</si>
  <si>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</si>
  <si>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</si>
  <si>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</si>
  <si>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</si>
  <si>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</si>
  <si>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</si>
  <si>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</si>
  <si>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</si>
  <si>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</si>
  <si>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</si>
  <si>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</si>
  <si>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</si>
  <si>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</si>
  <si>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</si>
  <si>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</si>
  <si>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</si>
  <si>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</si>
  <si>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</si>
  <si>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</si>
  <si>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</si>
  <si>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</si>
  <si>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</si>
  <si>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</si>
  <si>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</si>
  <si>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</si>
  <si>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</si>
  <si>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</si>
  <si>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</si>
  <si>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</si>
  <si>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</si>
  <si>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</si>
  <si>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</si>
  <si>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</si>
  <si>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</si>
  <si>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</si>
  <si>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</si>
  <si>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</si>
  <si>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</si>
  <si>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</si>
  <si>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</si>
  <si>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</si>
  <si>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</si>
  <si>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</si>
  <si>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</si>
  <si>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</si>
  <si>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</si>
  <si>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</si>
  <si>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</si>
  <si>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</si>
  <si>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</si>
  <si>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</si>
  <si>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</si>
  <si>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</si>
  <si>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</si>
  <si>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</si>
  <si>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</si>
  <si>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</si>
  <si>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</si>
  <si>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</si>
  <si>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</si>
  <si>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</si>
  <si>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</si>
  <si>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</si>
  <si>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</si>
  <si>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</si>
  <si>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</si>
  <si>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</si>
  <si>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</si>
  <si>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</si>
  <si>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</si>
  <si>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</si>
  <si>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</si>
  <si>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</si>
  <si>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</si>
  <si>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</si>
  <si>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</si>
  <si>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</si>
  <si>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</si>
  <si>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</si>
  <si>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</si>
  <si>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</si>
  <si>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</si>
  <si>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</si>
  <si>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</si>
  <si>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</si>
  <si>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</si>
  <si>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</si>
  <si>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</si>
  <si>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</si>
  <si>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</si>
  <si>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</si>
  <si>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</si>
  <si>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</si>
  <si>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</si>
  <si>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</si>
  <si>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</si>
  <si>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</si>
  <si>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</si>
  <si>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</si>
  <si>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</si>
  <si>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</si>
  <si>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</si>
  <si>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</si>
  <si>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</si>
  <si>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</si>
  <si>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</si>
  <si>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</si>
  <si>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</si>
  <si>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</si>
  <si>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</si>
  <si>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</si>
  <si>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</si>
  <si>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</si>
  <si>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</si>
  <si>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</si>
  <si>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</si>
  <si>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</si>
  <si>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</si>
  <si>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</si>
  <si>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</si>
  <si>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</si>
  <si>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</si>
  <si>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</si>
  <si>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</si>
  <si>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</si>
  <si>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</si>
  <si>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</si>
  <si>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</si>
  <si>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</si>
  <si>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</si>
  <si>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</si>
  <si>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</si>
  <si>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</si>
  <si>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</si>
  <si>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</si>
  <si>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</si>
  <si>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</si>
  <si>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</si>
  <si>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</si>
  <si>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</si>
  <si>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</si>
  <si>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</si>
  <si>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</si>
  <si>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</si>
  <si>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</si>
  <si>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</si>
  <si>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</si>
  <si>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</si>
  <si>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</si>
  <si>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</si>
  <si>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</si>
  <si>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</si>
  <si>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</si>
  <si>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</si>
  <si>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</si>
  <si>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</si>
  <si>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</si>
  <si>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</si>
  <si>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</si>
  <si>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</si>
  <si>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</si>
  <si>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</si>
  <si>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</si>
  <si>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</si>
  <si>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</si>
  <si>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</si>
  <si>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</si>
  <si>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</si>
  <si>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</si>
  <si>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</si>
  <si>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</si>
  <si>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</si>
  <si>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</si>
  <si>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</si>
  <si>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</si>
  <si>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</si>
  <si>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</si>
  <si>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</si>
  <si>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</si>
  <si>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</si>
  <si>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</si>
  <si>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</si>
  <si>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</si>
  <si>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</si>
  <si>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</si>
  <si>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</si>
  <si>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</si>
  <si>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</si>
  <si>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</si>
  <si>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</si>
  <si>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</si>
  <si>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</si>
  <si>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</si>
  <si>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</si>
  <si>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</si>
  <si>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</si>
  <si>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</si>
  <si>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</si>
  <si>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</si>
  <si>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</si>
  <si>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</si>
  <si>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</si>
  <si>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</si>
  <si>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</si>
  <si>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</si>
  <si>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</si>
  <si>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</si>
  <si>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</si>
  <si>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</si>
  <si>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</si>
  <si>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</si>
  <si>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</si>
  <si>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</si>
  <si>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</si>
  <si>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</si>
  <si>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</si>
  <si>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</si>
  <si>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</si>
  <si>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</si>
  <si>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</si>
  <si>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</si>
  <si>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</si>
  <si>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</si>
  <si>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</si>
  <si>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</si>
  <si>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</si>
  <si>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</si>
  <si>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</si>
  <si>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</si>
  <si>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</si>
  <si>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</si>
  <si>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</si>
  <si>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</si>
  <si>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</si>
  <si>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</si>
  <si>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</si>
  <si>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</si>
  <si>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</si>
  <si>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</si>
  <si>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</si>
  <si>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</si>
  <si>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</si>
  <si>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</si>
  <si>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</si>
  <si>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</si>
  <si>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</si>
  <si>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</si>
  <si>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</si>
  <si>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</si>
  <si>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</si>
  <si>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</si>
  <si>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</si>
  <si>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</si>
  <si>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</si>
  <si>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</si>
  <si>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</si>
  <si>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</si>
  <si>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</si>
  <si>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</si>
  <si>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</si>
  <si>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</si>
  <si>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</si>
  <si>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</si>
  <si>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</si>
  <si>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</si>
  <si>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</si>
  <si>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</si>
  <si>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</si>
  <si>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</si>
  <si>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</si>
  <si>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</si>
  <si>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</si>
  <si>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</si>
  <si>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</si>
  <si>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</si>
  <si>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</si>
  <si>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</si>
  <si>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</si>
  <si>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</si>
  <si>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</si>
  <si>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</si>
  <si>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</si>
  <si>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</si>
  <si>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</si>
  <si>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</si>
  <si>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</si>
  <si>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</si>
  <si>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</si>
  <si>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</si>
  <si>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</si>
  <si>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</si>
  <si>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</si>
  <si>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</si>
  <si>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</si>
  <si>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</si>
  <si>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</si>
  <si>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</si>
  <si>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</si>
  <si>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</si>
  <si>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</si>
  <si>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</si>
  <si>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</si>
  <si>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</si>
  <si>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</si>
  <si>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</si>
  <si>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</si>
  <si>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</si>
  <si>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</si>
  <si>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</si>
  <si>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</si>
  <si>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</si>
  <si>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</si>
  <si>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</si>
  <si>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</si>
  <si>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</si>
  <si>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</si>
  <si>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</si>
  <si>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</si>
  <si>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</si>
  <si>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</si>
  <si>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</si>
  <si>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</si>
  <si>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</si>
  <si>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</si>
  <si>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</si>
  <si>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</si>
  <si>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</si>
  <si>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</si>
  <si>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</si>
  <si>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</si>
  <si>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</si>
  <si>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</si>
  <si>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</si>
  <si>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</si>
  <si>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</si>
  <si>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</si>
  <si>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</si>
  <si>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</si>
  <si>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</si>
  <si>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</si>
  <si>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</si>
  <si>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</si>
  <si>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</si>
  <si>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</si>
  <si>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</si>
  <si>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</si>
  <si>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</si>
  <si>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</si>
  <si>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</si>
  <si>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</si>
  <si>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</si>
  <si>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</si>
  <si>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</si>
  <si>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</si>
  <si>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</si>
  <si>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</si>
  <si>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</si>
  <si>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</si>
  <si>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</si>
  <si>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</si>
  <si>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</si>
  <si>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</si>
  <si>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</si>
  <si>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</si>
  <si>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</si>
  <si>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</si>
  <si>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</si>
  <si>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</si>
  <si>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</si>
  <si>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</si>
  <si>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</si>
  <si>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</si>
  <si>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</si>
  <si>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</si>
  <si>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</si>
  <si>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</si>
  <si>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</si>
  <si>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</si>
  <si>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</si>
  <si>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</si>
  <si>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</si>
  <si>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</si>
  <si>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</si>
  <si>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</si>
  <si>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</si>
  <si>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</si>
  <si>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</si>
  <si>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</si>
  <si>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</si>
  <si>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</si>
  <si>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</si>
  <si>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</si>
  <si>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</si>
  <si>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</si>
  <si>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</si>
  <si>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</si>
  <si>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</si>
  <si>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</si>
  <si>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</si>
  <si>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</si>
  <si>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</si>
  <si>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</si>
  <si>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</si>
  <si>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</si>
  <si>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</si>
  <si>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</si>
  <si>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</si>
  <si>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</si>
  <si>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</si>
  <si>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</si>
  <si>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</si>
  <si>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</si>
  <si>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</si>
  <si>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</si>
  <si>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</si>
  <si>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</si>
  <si>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</si>
  <si>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</si>
  <si>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</si>
  <si>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</si>
  <si>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</si>
  <si>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</si>
  <si>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</si>
  <si>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</si>
  <si>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</si>
  <si>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</si>
  <si>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</si>
  <si>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</si>
  <si>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</si>
  <si>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</si>
  <si>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</si>
  <si>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</si>
  <si>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</si>
  <si>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</si>
  <si>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</si>
  <si>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</si>
  <si>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</si>
  <si>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</si>
  <si>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</si>
  <si>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</si>
  <si>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</si>
  <si>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</si>
  <si>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</si>
  <si>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</si>
  <si>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</si>
  <si>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</si>
  <si>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</si>
  <si>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</si>
  <si>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</si>
  <si>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</si>
  <si>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</si>
  <si>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</si>
  <si>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</si>
  <si>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</si>
  <si>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</si>
  <si>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</si>
  <si>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</si>
  <si>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</si>
  <si>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</si>
  <si>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</si>
  <si>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</si>
  <si>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</si>
  <si>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</si>
  <si>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</si>
  <si>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</si>
  <si>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</si>
  <si>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</si>
  <si>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</si>
  <si>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</si>
  <si>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</si>
  <si>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</si>
  <si>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</si>
  <si>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</si>
  <si>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</si>
  <si>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</si>
  <si>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</si>
  <si>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</si>
  <si>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</si>
  <si>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</si>
  <si>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</si>
  <si>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</si>
  <si>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</si>
  <si>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</si>
  <si>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</si>
  <si>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</si>
  <si>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</si>
  <si>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</si>
  <si>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</si>
  <si>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</si>
  <si>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</si>
  <si>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</si>
  <si>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</si>
  <si>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</si>
  <si>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</si>
  <si>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</si>
  <si>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</si>
  <si>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</si>
  <si>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</si>
  <si>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</si>
  <si>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</si>
  <si>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</si>
  <si>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</si>
  <si>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</si>
  <si>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</si>
  <si>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</si>
  <si>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</si>
  <si>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</si>
  <si>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</si>
  <si>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</si>
  <si>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</si>
  <si>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</si>
  <si>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</si>
  <si>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</si>
  <si>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</si>
  <si>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</si>
  <si>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</si>
  <si>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</si>
  <si>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</si>
  <si>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</si>
  <si>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</si>
  <si>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</si>
  <si>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</si>
  <si>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</si>
  <si>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</si>
  <si>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</si>
  <si>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</si>
  <si>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</si>
  <si>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</si>
  <si>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</si>
  <si>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</si>
  <si>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</si>
  <si>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</si>
  <si>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</si>
  <si>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</si>
  <si>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</si>
  <si>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</si>
  <si>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</si>
  <si>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</si>
  <si>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</si>
  <si>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</si>
  <si>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</si>
  <si>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</si>
  <si>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</si>
  <si>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</si>
  <si>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</si>
  <si>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</si>
  <si>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</si>
  <si>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</si>
  <si>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</si>
  <si>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</si>
  <si>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</si>
  <si>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</si>
  <si>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</si>
  <si>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</si>
  <si>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</si>
  <si>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</si>
  <si>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</si>
  <si>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</si>
  <si>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</si>
  <si>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</si>
  <si>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</si>
  <si>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</si>
  <si>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</si>
  <si>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</si>
  <si>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</si>
  <si>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</si>
  <si>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</si>
  <si>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</si>
  <si>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</si>
  <si>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</si>
  <si>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</si>
  <si>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</si>
  <si>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</si>
  <si>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</si>
  <si>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</si>
  <si>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</si>
  <si>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</si>
  <si>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</si>
  <si>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</si>
  <si>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</si>
  <si>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</si>
  <si>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</si>
  <si>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</si>
  <si>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</si>
  <si>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</si>
  <si>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</si>
  <si>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</si>
  <si>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</si>
  <si>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</si>
  <si>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</si>
  <si>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</si>
  <si>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</si>
  <si>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</si>
  <si>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</si>
  <si>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</si>
  <si>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</si>
  <si>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</si>
  <si>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</si>
  <si>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</si>
  <si>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</si>
  <si>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</si>
  <si>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</si>
  <si>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</si>
  <si>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</si>
  <si>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</si>
  <si>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</si>
  <si>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</si>
  <si>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</si>
  <si>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</si>
  <si>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</si>
  <si>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</si>
  <si>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</si>
  <si>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</si>
  <si>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</si>
  <si>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</si>
  <si>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</si>
  <si>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</si>
  <si>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</si>
  <si>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</si>
  <si>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</si>
  <si>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</si>
  <si>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</si>
  <si>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</si>
  <si>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</si>
  <si>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</si>
  <si>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</si>
  <si>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</si>
  <si>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</si>
  <si>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</si>
  <si>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</si>
  <si>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</si>
  <si>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</si>
  <si>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</si>
  <si>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</si>
  <si>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</si>
  <si>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</si>
  <si>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</si>
  <si>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</si>
  <si>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</si>
  <si>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</si>
  <si>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</si>
  <si>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</si>
  <si>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</si>
  <si>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</si>
  <si>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</si>
  <si>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</si>
  <si>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</si>
  <si>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</si>
  <si>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</si>
  <si>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</si>
  <si>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</si>
  <si>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</si>
  <si>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</si>
  <si>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</si>
  <si>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</si>
  <si>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</si>
  <si>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</si>
  <si>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</si>
  <si>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</si>
  <si>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</si>
  <si>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</si>
  <si>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</si>
  <si>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</si>
  <si>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</si>
  <si>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</si>
  <si>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</si>
  <si>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</si>
  <si>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</si>
  <si>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</si>
  <si>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</si>
  <si>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</si>
  <si>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</si>
  <si>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</si>
  <si>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</si>
  <si>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</si>
  <si>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</si>
  <si>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</si>
  <si>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</si>
  <si>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</si>
  <si>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</si>
  <si>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</si>
  <si>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</si>
  <si>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</si>
  <si>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</si>
  <si>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</si>
  <si>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</si>
  <si>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</si>
  <si>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</si>
  <si>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</si>
  <si>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</si>
  <si>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</si>
  <si>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</si>
  <si>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</si>
  <si>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</si>
  <si>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</si>
  <si>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</si>
  <si>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</si>
  <si>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</si>
  <si>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</si>
  <si>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</si>
  <si>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</si>
  <si>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</si>
  <si>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</si>
  <si>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</si>
  <si>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</si>
  <si>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</si>
  <si>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</si>
  <si>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</si>
  <si>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</si>
  <si>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</si>
  <si>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</si>
  <si>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</si>
  <si>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</si>
  <si>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</si>
  <si>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</si>
  <si>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</si>
  <si>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</si>
  <si>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</si>
  <si>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</si>
  <si>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</si>
  <si>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</si>
  <si>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</si>
  <si>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</si>
  <si>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</si>
  <si>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</si>
  <si>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</si>
  <si>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</si>
  <si>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</si>
  <si>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</si>
  <si>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</si>
  <si>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</si>
  <si>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</si>
  <si>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</si>
  <si>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</si>
  <si>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</si>
  <si>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</si>
  <si>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</si>
  <si>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</si>
  <si>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</si>
  <si>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</si>
  <si>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</si>
  <si>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</si>
  <si>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</si>
  <si>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</si>
  <si>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</si>
  <si>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</si>
  <si>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</si>
  <si>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</si>
  <si>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</si>
  <si>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</si>
  <si>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</si>
  <si>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</si>
  <si>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</si>
  <si>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</si>
  <si>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</si>
  <si>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</si>
  <si>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</si>
  <si>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</si>
  <si>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</si>
  <si>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</si>
  <si>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</si>
  <si>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</si>
  <si>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</si>
  <si>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</si>
  <si>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</si>
  <si>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</si>
  <si>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</si>
  <si>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</si>
  <si>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</si>
  <si>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</si>
  <si>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</si>
  <si>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</si>
  <si>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</si>
  <si>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</si>
  <si>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</si>
  <si>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</si>
  <si>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</si>
  <si>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</si>
  <si>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</si>
  <si>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</si>
  <si>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</si>
  <si>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</si>
  <si>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</si>
  <si>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</si>
  <si>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</si>
  <si>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</si>
  <si>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</si>
  <si>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</si>
  <si>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</si>
  <si>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</si>
  <si>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</si>
  <si>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</si>
  <si>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</si>
  <si>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</si>
  <si>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</si>
  <si>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</si>
  <si>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</si>
  <si>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</si>
  <si>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</si>
  <si>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</si>
  <si>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</si>
  <si>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</si>
  <si>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</si>
  <si>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</si>
  <si>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</si>
  <si>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</si>
  <si>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</si>
  <si>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</si>
  <si>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</si>
  <si>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</si>
  <si>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</si>
  <si>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</si>
  <si>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</si>
  <si>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</si>
  <si>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</si>
  <si>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</si>
  <si>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</si>
  <si>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</si>
  <si>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</si>
  <si>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</si>
  <si>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</si>
  <si>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</si>
  <si>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</si>
  <si>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</si>
  <si>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</si>
  <si>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</si>
  <si>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</si>
  <si>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</si>
  <si>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</si>
  <si>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</si>
  <si>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</si>
  <si>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</si>
  <si>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</si>
  <si>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</si>
  <si>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</si>
  <si>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</si>
  <si>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</si>
  <si>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</si>
  <si>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</si>
  <si>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</si>
  <si>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</si>
  <si>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</si>
  <si>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</si>
  <si>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</si>
  <si>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</si>
  <si>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</si>
  <si>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</si>
  <si>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</si>
  <si>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</si>
  <si>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</si>
  <si>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</si>
  <si>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</si>
  <si>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</si>
  <si>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</si>
  <si>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</si>
  <si>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</si>
  <si>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</si>
  <si>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</si>
  <si>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</si>
  <si>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</si>
  <si>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</si>
  <si>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</si>
  <si>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</si>
  <si>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</si>
  <si>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</si>
  <si>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</si>
  <si>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</si>
  <si>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</si>
  <si>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</si>
  <si>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</si>
  <si>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</si>
  <si>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</si>
  <si>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</si>
  <si>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</si>
  <si>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</si>
  <si>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</si>
  <si>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</si>
  <si>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</si>
  <si>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</si>
  <si>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</si>
  <si>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</si>
  <si>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</si>
  <si>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</si>
  <si>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</si>
  <si>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</si>
  <si>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</si>
  <si>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</si>
  <si>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</si>
  <si>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</si>
  <si>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</si>
  <si>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</si>
  <si>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</si>
  <si>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</si>
  <si>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</si>
  <si>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</si>
  <si>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</si>
  <si>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</si>
  <si>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</si>
  <si>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</si>
  <si>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</si>
  <si>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</si>
  <si>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</si>
  <si>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</si>
  <si>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</si>
  <si>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</si>
  <si>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</si>
  <si>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</si>
  <si>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</si>
  <si>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</si>
  <si>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</si>
  <si>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</si>
  <si>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</si>
  <si>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</si>
  <si>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</si>
  <si>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</si>
  <si>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</si>
  <si>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</si>
  <si>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</si>
  <si>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</si>
  <si>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</si>
  <si>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</si>
  <si>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</si>
  <si>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</si>
  <si>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</si>
  <si>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</si>
  <si>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</si>
  <si>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</si>
  <si>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</si>
  <si>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</si>
  <si>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</si>
  <si>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</si>
  <si>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</si>
  <si>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</si>
  <si>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</si>
  <si>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</si>
  <si>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</si>
  <si>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</si>
  <si>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</si>
  <si>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</si>
  <si>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</si>
  <si>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</si>
  <si>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</si>
  <si>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</si>
  <si>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</si>
  <si>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</si>
  <si>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</si>
  <si>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</si>
  <si>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</si>
  <si>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</si>
  <si>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</si>
  <si>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</si>
  <si>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</si>
  <si>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</si>
  <si>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</si>
  <si>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</si>
  <si>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</si>
  <si>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</si>
  <si>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</si>
  <si>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</si>
  <si>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</si>
  <si>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</si>
  <si>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</si>
  <si>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</si>
  <si>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</si>
  <si>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</si>
  <si>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</si>
  <si>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</si>
  <si>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</si>
  <si>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</si>
  <si>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</si>
  <si>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</si>
  <si>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</si>
  <si>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</si>
  <si>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</si>
  <si>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</si>
  <si>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</si>
  <si>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</si>
  <si>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</si>
  <si>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</si>
  <si>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</si>
  <si>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</si>
  <si>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</si>
  <si>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</si>
  <si>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</si>
  <si>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</si>
  <si>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</si>
  <si>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</si>
  <si>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</si>
  <si>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</si>
  <si>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</si>
  <si>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</si>
  <si>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</si>
  <si>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</si>
  <si>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</si>
  <si>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</si>
  <si>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</si>
  <si>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</si>
  <si>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</si>
  <si>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</si>
  <si>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</si>
  <si>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</si>
  <si>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</si>
  <si>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</si>
  <si>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</si>
  <si>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</si>
  <si>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</si>
  <si>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</si>
  <si>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</si>
  <si>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</si>
  <si>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</si>
  <si>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</si>
  <si>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</si>
  <si>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</si>
  <si>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</si>
  <si>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</si>
  <si>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</si>
  <si>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</si>
  <si>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</si>
  <si>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</si>
  <si>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</si>
  <si>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</si>
  <si>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</si>
  <si>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</si>
  <si>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</si>
  <si>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</si>
  <si>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</si>
  <si>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</si>
  <si>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</si>
  <si>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</si>
  <si>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</si>
  <si>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</si>
  <si>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</si>
  <si>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</si>
  <si>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</si>
  <si>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</si>
  <si>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</si>
  <si>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</si>
  <si>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</si>
  <si>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</si>
  <si>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</si>
  <si>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</si>
  <si>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</si>
  <si>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</si>
  <si>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</si>
  <si>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</si>
  <si>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</si>
  <si>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</si>
  <si>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</si>
  <si>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</si>
  <si>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</si>
  <si>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</si>
  <si>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</si>
  <si>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</si>
  <si>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</si>
  <si>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</si>
  <si>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</si>
  <si>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</si>
  <si>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</si>
  <si>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</si>
  <si>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</si>
  <si>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</si>
  <si>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</si>
  <si>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</si>
  <si>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</si>
  <si>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</si>
  <si>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</si>
  <si>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</si>
  <si>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</si>
  <si>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</si>
  <si>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</si>
  <si>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</si>
  <si>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</si>
  <si>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</si>
  <si>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</si>
  <si>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</si>
  <si>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</si>
  <si>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</si>
  <si>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</si>
  <si>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</si>
  <si>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</si>
  <si>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</si>
  <si>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</si>
  <si>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</si>
  <si>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</si>
  <si>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</si>
  <si>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</si>
  <si>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</si>
  <si>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</si>
  <si>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</si>
  <si>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</si>
  <si>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</si>
  <si>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</si>
  <si>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</si>
  <si>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</si>
  <si>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</si>
  <si>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</si>
  <si>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</si>
  <si>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</si>
  <si>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</si>
  <si>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</si>
  <si>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</si>
  <si>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</si>
  <si>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</si>
  <si>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</si>
  <si>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</si>
  <si>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</si>
  <si>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</si>
  <si>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</si>
  <si>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</si>
  <si>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</si>
  <si>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</si>
  <si>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</si>
  <si>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</si>
  <si>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</si>
  <si>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</si>
  <si>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</si>
  <si>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</si>
  <si>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</si>
  <si>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</si>
  <si>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</si>
  <si>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</si>
  <si>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</si>
  <si>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</si>
  <si>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</si>
  <si>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</si>
  <si>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</si>
  <si>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</si>
  <si>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</si>
  <si>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</si>
  <si>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</si>
  <si>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</si>
  <si>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</si>
  <si>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</si>
  <si>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</si>
  <si>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</si>
  <si>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</si>
  <si>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</si>
  <si>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</si>
  <si>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</si>
  <si>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</si>
  <si>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</si>
  <si>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</si>
  <si>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</si>
  <si>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</si>
  <si>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</si>
  <si>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</si>
  <si>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</si>
  <si>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</si>
  <si>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</si>
  <si>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</si>
  <si>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</si>
  <si>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</si>
  <si>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</si>
  <si>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</si>
  <si>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</si>
  <si>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</si>
  <si>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</si>
  <si>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</si>
  <si>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</si>
  <si>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</si>
  <si>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</si>
  <si>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</si>
  <si>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</si>
  <si>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</si>
  <si>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</si>
  <si>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</si>
  <si>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</si>
  <si>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</si>
  <si>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</si>
  <si>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</si>
  <si>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</si>
  <si>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</si>
  <si>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</si>
  <si>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</si>
  <si>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</si>
  <si>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</si>
  <si>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</si>
  <si>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</si>
  <si>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</si>
  <si>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</si>
  <si>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</si>
  <si>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</si>
  <si>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</si>
  <si>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</si>
  <si>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</si>
  <si>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</si>
  <si>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</si>
  <si>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</si>
  <si>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</si>
  <si>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</si>
  <si>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</si>
  <si>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</si>
  <si>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</si>
  <si>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</si>
  <si>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</si>
  <si>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</si>
  <si>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</si>
  <si>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</si>
  <si>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</si>
  <si>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</si>
  <si>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</si>
  <si>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</si>
  <si>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</si>
  <si>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</si>
  <si>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</si>
  <si>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</si>
  <si>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</si>
  <si>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</si>
  <si>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</si>
  <si>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</si>
  <si>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</si>
  <si>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</si>
  <si>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</si>
  <si>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</si>
  <si>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</si>
  <si>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</si>
  <si>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</si>
  <si>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</si>
  <si>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</si>
  <si>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</si>
  <si>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</si>
  <si>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</si>
  <si>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</si>
  <si>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</si>
  <si>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</si>
  <si>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</si>
  <si>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</si>
  <si>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</si>
  <si>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</si>
  <si>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</si>
  <si>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</si>
  <si>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</si>
  <si>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</si>
  <si>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</si>
  <si>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</si>
  <si>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</si>
  <si>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</si>
  <si>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</si>
  <si>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</si>
  <si>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</si>
  <si>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</si>
  <si>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</si>
  <si>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</si>
  <si>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</si>
  <si>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</si>
  <si>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</si>
  <si>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</si>
  <si>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</si>
  <si>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</si>
  <si>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</si>
  <si>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</si>
  <si>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</si>
  <si>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</si>
  <si>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</si>
  <si>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</si>
  <si>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</si>
  <si>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</si>
  <si>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</si>
  <si>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</si>
  <si>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</si>
  <si>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</si>
  <si>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</si>
  <si>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</si>
  <si>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</si>
  <si>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</si>
  <si>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</si>
  <si>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</si>
  <si>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</si>
  <si>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</si>
  <si>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</si>
  <si>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</si>
  <si>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</si>
  <si>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</si>
  <si>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</si>
  <si>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</si>
  <si>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</si>
  <si>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</si>
  <si>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</si>
  <si>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</si>
  <si>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</si>
  <si>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</si>
  <si>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</si>
  <si>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</si>
  <si>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</si>
  <si>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</si>
  <si>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</si>
  <si>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</si>
  <si>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</si>
  <si>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</si>
  <si>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</si>
  <si>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</si>
  <si>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</si>
  <si>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</si>
  <si>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</si>
  <si>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</si>
  <si>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</si>
  <si>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</si>
  <si>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</si>
  <si>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</si>
  <si>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</si>
  <si>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</si>
  <si>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</si>
  <si>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</si>
  <si>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</si>
  <si>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</si>
  <si>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</si>
  <si>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</si>
  <si>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</si>
  <si>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</si>
  <si>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</si>
  <si>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</si>
  <si>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</si>
  <si>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</si>
  <si>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</si>
  <si>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</si>
  <si>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</si>
  <si>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</si>
  <si>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</si>
  <si>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</si>
  <si>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</si>
  <si>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</si>
  <si>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</si>
  <si>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</si>
  <si>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</si>
  <si>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</si>
  <si>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</si>
  <si>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</si>
  <si>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</si>
  <si>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</si>
  <si>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</si>
  <si>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</si>
  <si>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</si>
  <si>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</si>
  <si>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</si>
  <si>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</si>
  <si>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</si>
  <si>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</si>
  <si>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</si>
  <si>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</si>
  <si>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</si>
  <si>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</si>
  <si>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</si>
  <si>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</si>
  <si>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</si>
  <si>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</si>
  <si>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</si>
  <si>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</si>
  <si>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</si>
  <si>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</si>
  <si>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</si>
  <si>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</si>
  <si>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</si>
  <si>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</si>
  <si>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</si>
  <si>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</si>
  <si>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</si>
  <si>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</si>
  <si>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</si>
  <si>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</si>
  <si>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</si>
  <si>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</si>
  <si>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</si>
  <si>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</si>
  <si>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</si>
  <si>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</si>
  <si>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</si>
  <si>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</si>
  <si>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</si>
  <si>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</si>
  <si>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</si>
  <si>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</si>
  <si>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</si>
  <si>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</si>
  <si>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</si>
  <si>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</si>
  <si>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</si>
  <si>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</si>
  <si>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</si>
  <si>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</si>
  <si>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</si>
  <si>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</si>
  <si>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</si>
  <si>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</si>
  <si>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</si>
  <si>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</si>
  <si>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</si>
  <si>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</si>
  <si>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</si>
  <si>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</si>
  <si>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</si>
  <si>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</si>
  <si>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</si>
  <si>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</si>
  <si>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</si>
  <si>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</si>
  <si>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</si>
  <si>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</si>
  <si>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</si>
  <si>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</si>
  <si>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</si>
  <si>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</si>
  <si>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</si>
  <si>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</si>
  <si>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</si>
  <si>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</si>
  <si>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</si>
  <si>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</si>
  <si>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</si>
  <si>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</si>
  <si>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</si>
  <si>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</si>
  <si>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</si>
  <si>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</si>
  <si>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</si>
  <si>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</si>
  <si>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</si>
  <si>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</si>
  <si>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</si>
  <si>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</si>
  <si>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</si>
  <si>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</si>
  <si>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</si>
  <si>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</si>
  <si>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</si>
  <si>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</si>
  <si>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</si>
  <si>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</si>
  <si>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</si>
  <si>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</si>
  <si>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</si>
  <si>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</si>
  <si>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</si>
  <si>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</si>
  <si>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</si>
  <si>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</si>
  <si>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</si>
  <si>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</si>
  <si>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</si>
  <si>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</si>
  <si>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</si>
  <si>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</si>
  <si>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</si>
  <si>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</si>
  <si>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</si>
  <si>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</si>
  <si>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</si>
  <si>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</si>
  <si>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</si>
  <si>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</si>
  <si>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</si>
  <si>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</si>
  <si>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</si>
  <si>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</si>
  <si>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</si>
  <si>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</si>
  <si>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</si>
  <si>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</si>
  <si>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</si>
  <si>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</si>
  <si>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</si>
  <si>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</si>
  <si>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</si>
  <si>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</si>
  <si>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</si>
  <si>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</si>
  <si>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</si>
  <si>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</si>
  <si>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</si>
  <si>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</si>
  <si>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</si>
  <si>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</si>
  <si>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</si>
  <si>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</si>
  <si>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</si>
  <si>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</si>
  <si>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</si>
  <si>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</si>
  <si>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</si>
  <si>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</si>
  <si>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</si>
  <si>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</si>
  <si>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</si>
  <si>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</si>
  <si>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</si>
  <si>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</si>
  <si>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</si>
  <si>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</si>
  <si>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</si>
  <si>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</si>
  <si>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</si>
  <si>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</si>
  <si>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</si>
  <si>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</si>
  <si>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</si>
  <si>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</si>
  <si>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</si>
  <si>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</si>
  <si>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</si>
  <si>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</si>
  <si>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</si>
  <si>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</si>
  <si>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</si>
  <si>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</si>
  <si>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</si>
  <si>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</si>
  <si>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</si>
  <si>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</si>
  <si>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</si>
  <si>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</si>
  <si>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</si>
  <si>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</si>
  <si>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</si>
  <si>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</si>
  <si>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</si>
  <si>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</si>
  <si>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</si>
  <si>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</si>
  <si>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</si>
  <si>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</si>
  <si>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</si>
  <si>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</si>
  <si>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</si>
  <si>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</si>
  <si>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</si>
  <si>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</si>
  <si>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</si>
  <si>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</si>
  <si>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</si>
  <si>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</si>
  <si>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</si>
  <si>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</si>
  <si>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</si>
  <si>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</si>
  <si>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</si>
  <si>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</si>
  <si>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</si>
  <si>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</si>
  <si>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</si>
  <si>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</si>
  <si>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</si>
  <si>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</si>
  <si>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</si>
  <si>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</si>
  <si>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</si>
  <si>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</si>
  <si>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</si>
  <si>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</si>
  <si>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</si>
  <si>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</si>
  <si>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</si>
  <si>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</si>
  <si>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</si>
  <si>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</si>
  <si>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</si>
  <si>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</si>
  <si>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</si>
  <si>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</si>
  <si>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</si>
  <si>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</si>
  <si>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</si>
  <si>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</si>
  <si>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</si>
  <si>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</si>
  <si>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</si>
  <si>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</si>
  <si>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</si>
  <si>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</si>
  <si>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</si>
  <si>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</si>
  <si>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</si>
  <si>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</si>
  <si>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</si>
  <si>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</si>
  <si>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</si>
  <si>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</si>
  <si>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</si>
  <si>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</si>
  <si>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</si>
  <si>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</si>
  <si>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</si>
  <si>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</si>
  <si>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</si>
  <si>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</si>
  <si>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</si>
  <si>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</si>
  <si>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</si>
  <si>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</si>
  <si>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</si>
  <si>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</si>
  <si>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</si>
  <si>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</si>
  <si>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</si>
  <si>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</si>
  <si>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</si>
  <si>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</si>
  <si>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</si>
  <si>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</si>
  <si>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</si>
  <si>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</si>
  <si>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</si>
  <si>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</si>
  <si>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</si>
  <si>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</si>
  <si>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</si>
  <si>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</si>
  <si>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</si>
  <si>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</si>
  <si>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</si>
  <si>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</si>
  <si>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</si>
  <si>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</si>
  <si>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</si>
  <si>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</si>
  <si>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</si>
  <si>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</si>
  <si>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</si>
  <si>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</si>
  <si>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</si>
  <si>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</si>
  <si>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</si>
  <si>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</si>
  <si>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</si>
  <si>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</si>
  <si>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</si>
  <si>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</si>
  <si>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</si>
  <si>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</si>
  <si>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</si>
  <si>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</si>
  <si>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</si>
  <si>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</si>
  <si>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</si>
  <si>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</si>
  <si>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</si>
  <si>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</si>
  <si>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</si>
  <si>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</si>
  <si>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</si>
  <si>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</si>
  <si>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</si>
  <si>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</si>
  <si>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</si>
  <si>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</si>
  <si>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</si>
  <si>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</si>
  <si>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</si>
  <si>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</si>
  <si>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</si>
  <si>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</si>
  <si>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</si>
  <si>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</si>
  <si>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</si>
  <si>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</si>
  <si>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</si>
  <si>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</si>
  <si>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</si>
  <si>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</si>
  <si>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</si>
  <si>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</si>
  <si>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</si>
  <si>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</si>
  <si>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</si>
  <si>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</si>
  <si>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</si>
  <si>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</si>
  <si>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</si>
  <si>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</si>
  <si>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</si>
  <si>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</si>
  <si>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</si>
  <si>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</si>
  <si>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</si>
  <si>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</si>
  <si>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</si>
  <si>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</si>
  <si>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</si>
  <si>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</si>
  <si>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</si>
  <si>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</si>
  <si>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</si>
  <si>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</si>
  <si>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</si>
  <si>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</si>
  <si>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</si>
  <si>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</si>
  <si>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</si>
  <si>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</si>
  <si>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</si>
  <si>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</si>
  <si>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</si>
  <si>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</si>
  <si>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</si>
  <si>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</si>
  <si>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</si>
  <si>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</si>
  <si>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</si>
  <si>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</si>
  <si>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</si>
  <si>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</si>
  <si>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</si>
  <si>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</si>
  <si>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</si>
  <si>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</si>
  <si>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</si>
  <si>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</si>
  <si>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</si>
  <si>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</si>
  <si>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</si>
  <si>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</si>
  <si>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</si>
  <si>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</si>
  <si>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</si>
  <si>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</si>
  <si>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</si>
  <si>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</si>
  <si>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</si>
  <si>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</si>
  <si>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</si>
  <si>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</si>
  <si>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</si>
  <si>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</si>
  <si>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</si>
  <si>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</si>
  <si>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</si>
  <si>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</si>
  <si>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</si>
  <si>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</si>
  <si>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</si>
  <si>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</si>
  <si>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</si>
  <si>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</si>
  <si>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</si>
  <si>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</si>
  <si>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</si>
  <si>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</si>
  <si>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</si>
  <si>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</si>
  <si>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</si>
  <si>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</si>
  <si>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</si>
  <si>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</si>
  <si>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</si>
  <si>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</si>
  <si>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</si>
  <si>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</si>
  <si>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</si>
  <si>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</si>
  <si>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</si>
  <si>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</si>
  <si>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</si>
  <si>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</si>
  <si>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</si>
  <si>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</si>
  <si>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</si>
  <si>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</si>
  <si>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</si>
  <si>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</si>
  <si>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</si>
  <si>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</si>
  <si>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</si>
  <si>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</si>
  <si>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</si>
  <si>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</si>
  <si>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</si>
  <si>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</si>
  <si>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</si>
  <si>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</si>
  <si>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</si>
  <si>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</si>
  <si>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</si>
  <si>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</si>
  <si>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</si>
  <si>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</si>
  <si>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</si>
  <si>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</si>
  <si>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</si>
  <si>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</si>
  <si>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</si>
  <si>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</si>
  <si>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</si>
  <si>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</si>
  <si>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</si>
  <si>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</si>
  <si>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</si>
  <si>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</si>
  <si>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</si>
  <si>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</si>
  <si>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</si>
  <si>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</si>
  <si>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</si>
  <si>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</si>
  <si>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</si>
  <si>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</si>
  <si>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</si>
  <si>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</si>
  <si>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</si>
  <si>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</si>
  <si>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</si>
  <si>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</si>
  <si>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</si>
  <si>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</si>
  <si>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</si>
  <si>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</si>
  <si>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</si>
  <si>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</si>
  <si>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</si>
  <si>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</si>
  <si>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</si>
  <si>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</si>
  <si>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</si>
  <si>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</si>
  <si>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</si>
  <si>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</si>
  <si>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</si>
  <si>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</si>
  <si>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</si>
  <si>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</si>
  <si>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</si>
  <si>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</si>
  <si>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</si>
  <si>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</si>
  <si>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</si>
  <si>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</si>
  <si>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</si>
  <si>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</si>
  <si>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</si>
  <si>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</si>
  <si>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</si>
  <si>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</si>
  <si>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</si>
  <si>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</si>
  <si>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</si>
  <si>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</si>
  <si>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</si>
  <si>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</si>
  <si>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</si>
  <si>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</si>
  <si>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</si>
  <si>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</si>
  <si>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</si>
  <si>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</si>
  <si>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</si>
  <si>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</si>
  <si>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</si>
  <si>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</si>
  <si>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</si>
  <si>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</si>
  <si>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</si>
  <si>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</si>
  <si>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</si>
  <si>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</si>
  <si>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</si>
  <si>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</si>
  <si>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</si>
  <si>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</si>
  <si>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</si>
  <si>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</si>
  <si>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</si>
  <si>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</si>
  <si>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</si>
  <si>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</si>
  <si>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</si>
  <si>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</si>
  <si>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</si>
  <si>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</si>
  <si>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</si>
  <si>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</si>
  <si>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</si>
  <si>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</si>
  <si>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</si>
  <si>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</si>
  <si>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</si>
  <si>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</si>
  <si>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</si>
  <si>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</si>
  <si>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</si>
  <si>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</si>
  <si>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</si>
  <si>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</si>
  <si>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</si>
  <si>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</si>
  <si>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</si>
  <si>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</si>
  <si>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</si>
  <si>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</si>
  <si>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</si>
  <si>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</si>
  <si>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</si>
  <si>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</si>
  <si>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</si>
  <si>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</si>
  <si>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</si>
  <si>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</si>
  <si>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</si>
  <si>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</si>
  <si>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</si>
  <si>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</si>
  <si>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</si>
  <si>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</si>
  <si>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</si>
  <si>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</si>
  <si>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</si>
  <si>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</si>
  <si>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</si>
  <si>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</si>
  <si>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</si>
  <si>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</si>
  <si>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</si>
  <si>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</si>
  <si>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</si>
  <si>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</si>
  <si>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</si>
  <si>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</si>
  <si>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</si>
  <si>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</si>
  <si>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</si>
  <si>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</si>
  <si>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</si>
  <si>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</si>
  <si>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</si>
  <si>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</si>
  <si>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</si>
  <si>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</si>
  <si>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</si>
  <si>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</si>
  <si>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</si>
  <si>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</si>
  <si>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</si>
  <si>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</si>
  <si>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</si>
  <si>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</si>
  <si>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</si>
  <si>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</si>
  <si>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</si>
  <si>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</si>
  <si>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</si>
  <si>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</si>
  <si>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</si>
  <si>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</si>
  <si>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</si>
  <si>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</si>
  <si>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</si>
  <si>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</si>
  <si>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</si>
  <si>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</si>
  <si>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</si>
  <si>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</si>
  <si>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</si>
  <si>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</si>
  <si>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</si>
  <si>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</si>
  <si>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</si>
  <si>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</si>
  <si>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</si>
  <si>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</si>
  <si>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</si>
  <si>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</si>
  <si>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</si>
  <si>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</si>
  <si>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</si>
  <si>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</si>
  <si>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</si>
  <si>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</si>
  <si>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</si>
  <si>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</si>
  <si>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</si>
  <si>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</si>
  <si>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</si>
  <si>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</si>
  <si>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</si>
  <si>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</si>
  <si>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</si>
  <si>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</si>
  <si>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</si>
  <si>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</si>
  <si>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</si>
  <si>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</si>
  <si>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</si>
  <si>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</si>
  <si>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</si>
  <si>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</si>
  <si>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</si>
  <si>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</si>
  <si>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</si>
  <si>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</si>
  <si>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</si>
  <si>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</si>
  <si>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</si>
  <si>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</si>
  <si>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</si>
  <si>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</si>
  <si>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</si>
  <si>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</si>
  <si>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</si>
  <si>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</si>
  <si>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</si>
  <si>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</si>
  <si>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</si>
  <si>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</si>
  <si>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</si>
  <si>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</si>
  <si>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</si>
  <si>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</si>
  <si>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</si>
  <si>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</si>
  <si>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</si>
  <si>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</si>
  <si>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</si>
  <si>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</si>
  <si>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</si>
  <si>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</si>
  <si>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</si>
  <si>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</si>
  <si>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</si>
  <si>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</si>
  <si>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</si>
  <si>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</si>
  <si>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</si>
  <si>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</si>
  <si>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</si>
  <si>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</si>
  <si>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</si>
  <si>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</si>
  <si>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</si>
  <si>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</si>
  <si>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</si>
  <si>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</si>
  <si>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</si>
  <si>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</si>
  <si>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</si>
  <si>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</si>
  <si>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</si>
  <si>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</si>
  <si>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</si>
  <si>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</si>
  <si>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</si>
  <si>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</si>
  <si>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</si>
  <si>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</si>
  <si>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</si>
  <si>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</si>
  <si>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</si>
  <si>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</si>
  <si>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</si>
  <si>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</si>
  <si>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</si>
  <si>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</si>
  <si>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</si>
  <si>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</si>
  <si>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</si>
  <si>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</si>
  <si>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</si>
  <si>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</si>
  <si>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</si>
  <si>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</si>
  <si>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</si>
  <si>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</si>
  <si>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</si>
  <si>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</si>
  <si>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</si>
  <si>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</si>
  <si>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</si>
  <si>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</si>
  <si>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</si>
  <si>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</si>
  <si>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</si>
  <si>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</si>
  <si>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</si>
  <si>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</si>
  <si>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</si>
  <si>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</si>
  <si>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</si>
  <si>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</si>
  <si>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</si>
  <si>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</si>
  <si>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</si>
  <si>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</si>
  <si>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</si>
  <si>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</si>
  <si>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</si>
  <si>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</si>
  <si>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</si>
  <si>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</si>
  <si>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</si>
  <si>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</si>
  <si>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</si>
  <si>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</si>
  <si>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</si>
  <si>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</si>
  <si>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</si>
  <si>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</si>
  <si>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</si>
  <si>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</si>
  <si>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</si>
  <si>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</si>
  <si>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</si>
  <si>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</si>
  <si>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</si>
  <si>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</si>
  <si>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</si>
  <si>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</si>
  <si>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</si>
  <si>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</si>
  <si>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</si>
  <si>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</si>
  <si>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</si>
  <si>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</si>
  <si>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</si>
  <si>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</si>
  <si>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</si>
  <si>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</si>
  <si>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</si>
  <si>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</si>
  <si>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</si>
  <si>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</si>
  <si>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</si>
  <si>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</si>
  <si>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</si>
  <si>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</si>
  <si>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</si>
  <si>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</si>
  <si>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</si>
  <si>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</si>
  <si>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</si>
  <si>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</si>
  <si>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</si>
  <si>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</si>
  <si>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</si>
  <si>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</si>
  <si>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</si>
  <si>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</si>
  <si>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</si>
  <si>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</si>
  <si>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</si>
  <si>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</si>
  <si>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</si>
  <si>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</si>
  <si>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</si>
  <si>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</si>
  <si>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</si>
  <si>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</si>
  <si>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</si>
  <si>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</si>
  <si>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</si>
  <si>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</si>
  <si>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</si>
  <si>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</si>
  <si>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</si>
  <si>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</si>
  <si>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</si>
  <si>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</si>
  <si>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</si>
  <si>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</si>
  <si>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</si>
  <si>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</si>
  <si>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</si>
  <si>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</si>
  <si>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</si>
  <si>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</si>
  <si>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</si>
  <si>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</si>
  <si>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</si>
  <si>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</si>
  <si>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</si>
  <si>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</si>
  <si>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</si>
  <si>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</si>
  <si>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</si>
  <si>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</si>
  <si>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</si>
  <si>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</si>
  <si>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</si>
  <si>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</si>
  <si>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</si>
  <si>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</si>
  <si>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</si>
  <si>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</si>
  <si>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</si>
  <si>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</si>
  <si>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</si>
  <si>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</si>
  <si>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</si>
  <si>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</si>
  <si>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</si>
  <si>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</si>
  <si>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</si>
  <si>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</si>
  <si>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</si>
  <si>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</si>
  <si>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</si>
  <si>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</si>
  <si>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</si>
  <si>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</si>
  <si>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</si>
  <si>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</si>
  <si>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</si>
  <si>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</si>
  <si>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</si>
  <si>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</si>
  <si>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</si>
  <si>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</si>
  <si>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</si>
  <si>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</si>
  <si>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</si>
  <si>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</si>
  <si>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</si>
  <si>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</si>
  <si>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</si>
  <si>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</si>
  <si>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</si>
  <si>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</si>
  <si>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</si>
  <si>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</si>
  <si>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</si>
  <si>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</si>
  <si>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</si>
  <si>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</si>
  <si>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</si>
  <si>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</si>
  <si>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</si>
  <si>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</si>
  <si>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</si>
  <si>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</si>
  <si>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</si>
  <si>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</si>
  <si>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</si>
  <si>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</si>
  <si>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</si>
  <si>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</si>
  <si>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</si>
  <si>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</si>
  <si>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</si>
  <si>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</si>
  <si>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</si>
  <si>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</si>
  <si>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</si>
  <si>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</si>
  <si>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</si>
  <si>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</si>
  <si>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</si>
  <si>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</si>
  <si>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</si>
  <si>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</si>
  <si>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</si>
  <si>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</si>
  <si>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</si>
  <si>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</si>
  <si>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</si>
  <si>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</si>
  <si>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</si>
  <si>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</si>
  <si>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</si>
  <si>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</si>
  <si>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</si>
  <si>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</si>
  <si>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</si>
  <si>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</si>
  <si>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</si>
  <si>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</si>
  <si>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</si>
  <si>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</si>
  <si>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</si>
  <si>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</si>
  <si>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</si>
  <si>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</si>
  <si>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</si>
  <si>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</si>
  <si>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</si>
  <si>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</si>
  <si>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</si>
  <si>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</si>
  <si>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</si>
  <si>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</si>
  <si>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</si>
  <si>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</si>
  <si>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</si>
  <si>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</si>
  <si>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</si>
  <si>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</si>
  <si>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</si>
  <si>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</si>
  <si>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</si>
  <si>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</si>
  <si>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</si>
  <si>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</si>
  <si>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</si>
  <si>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</si>
  <si>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</si>
  <si>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</si>
  <si>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</si>
  <si>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</si>
  <si>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</si>
  <si>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</si>
  <si>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</si>
  <si>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</si>
  <si>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</si>
  <si>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</si>
  <si>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</si>
  <si>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</si>
  <si>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</si>
  <si>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</si>
  <si>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</si>
  <si>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</si>
  <si>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</si>
  <si>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</si>
  <si>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</si>
  <si>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</si>
  <si>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</si>
  <si>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</si>
  <si>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</si>
  <si>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</si>
  <si>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</si>
  <si>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</si>
  <si>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</si>
  <si>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</si>
  <si>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</si>
  <si>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</si>
  <si>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</si>
  <si>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</si>
  <si>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</si>
  <si>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</si>
  <si>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</si>
  <si>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</si>
  <si>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</si>
  <si>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</si>
  <si>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</si>
  <si>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</si>
  <si>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</si>
  <si>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</si>
  <si>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</si>
  <si>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</si>
  <si>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</si>
  <si>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</si>
  <si>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</si>
  <si>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</si>
  <si>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</si>
  <si>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</si>
  <si>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</si>
  <si>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</si>
  <si>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</si>
  <si>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</si>
  <si>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</si>
  <si>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</si>
  <si>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</si>
  <si>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</si>
  <si>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</si>
  <si>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</si>
  <si>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</si>
  <si>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</si>
  <si>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</si>
  <si>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</si>
  <si>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</si>
  <si>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</si>
  <si>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</si>
  <si>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</si>
  <si>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</si>
  <si>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</si>
  <si>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</si>
  <si>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</si>
  <si>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</si>
  <si>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</si>
  <si>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</si>
  <si>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</si>
  <si>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</si>
  <si>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</si>
  <si>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</si>
  <si>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</si>
  <si>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</si>
  <si>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</si>
  <si>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</si>
  <si>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</si>
  <si>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</si>
  <si>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</si>
  <si>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</si>
  <si>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</si>
  <si>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</si>
  <si>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</si>
  <si>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</si>
  <si>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</si>
  <si>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</si>
  <si>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</si>
  <si>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</si>
  <si>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</si>
  <si>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</si>
  <si>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</si>
  <si>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</si>
  <si>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</si>
  <si>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</si>
  <si>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</si>
  <si>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</si>
  <si>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</si>
  <si>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</si>
  <si>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</si>
  <si>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</si>
  <si>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</si>
  <si>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</si>
  <si>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</si>
  <si>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</si>
  <si>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</si>
  <si>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</si>
  <si>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</si>
  <si>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</si>
  <si>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</si>
  <si>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</si>
  <si>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</si>
  <si>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</si>
  <si>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</si>
  <si>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</si>
  <si>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</si>
  <si>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</si>
  <si>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</si>
  <si>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</si>
  <si>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</si>
  <si>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</si>
  <si>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</si>
  <si>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</si>
  <si>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</si>
  <si>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</si>
  <si>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</si>
  <si>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</si>
  <si>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</si>
  <si>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</si>
  <si>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</si>
  <si>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</si>
  <si>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</si>
  <si>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</si>
  <si>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</si>
  <si>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</si>
  <si>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</si>
  <si>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</si>
  <si>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</si>
  <si>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</si>
  <si>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</si>
  <si>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</si>
  <si>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</si>
  <si>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</si>
  <si>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</si>
  <si>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</si>
  <si>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</si>
  <si>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</si>
  <si>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</si>
  <si>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</si>
  <si>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</si>
  <si>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</si>
  <si>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</si>
  <si>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</si>
  <si>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</si>
  <si>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</si>
  <si>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</si>
  <si>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</si>
  <si>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</si>
  <si>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</si>
  <si>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</si>
  <si>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</si>
  <si>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</si>
  <si>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</si>
  <si>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</si>
  <si>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</si>
  <si>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</si>
  <si>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</si>
  <si>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</si>
  <si>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</si>
  <si>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</si>
  <si>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</si>
  <si>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</si>
  <si>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</si>
  <si>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</si>
  <si>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</si>
  <si>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</si>
  <si>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</si>
  <si>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</si>
  <si>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</si>
  <si>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</si>
  <si>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</si>
  <si>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</si>
  <si>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</si>
  <si>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</si>
  <si>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</si>
  <si>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</si>
  <si>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</si>
  <si>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</si>
  <si>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</si>
  <si>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</si>
  <si>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</si>
  <si>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</si>
  <si>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</si>
  <si>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</si>
  <si>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</si>
  <si>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</si>
  <si>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</si>
  <si>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</si>
  <si>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</si>
  <si>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</si>
  <si>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</si>
  <si>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</si>
  <si>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</si>
  <si>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</si>
  <si>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</si>
  <si>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</si>
  <si>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</si>
  <si>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</si>
  <si>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</si>
  <si>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</si>
  <si>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</si>
  <si>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</si>
  <si>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</si>
  <si>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</si>
  <si>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</si>
  <si>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</si>
  <si>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</si>
  <si>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</si>
  <si>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</si>
  <si>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</si>
  <si>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</si>
  <si>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</si>
  <si>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</si>
  <si>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</si>
  <si>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</si>
  <si>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</si>
  <si>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</si>
  <si>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</si>
  <si>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</si>
  <si>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</si>
  <si>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</si>
  <si>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</si>
  <si>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</si>
  <si>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</si>
  <si>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</si>
  <si>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</si>
  <si>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</si>
  <si>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</si>
  <si>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</si>
  <si>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</si>
  <si>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</si>
  <si>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</si>
  <si>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</si>
  <si>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</si>
  <si>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</si>
  <si>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</si>
  <si>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</si>
  <si>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</si>
  <si>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</si>
  <si>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</si>
  <si>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</si>
  <si>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</si>
  <si>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</si>
  <si>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</si>
  <si>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</si>
  <si>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</si>
  <si>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</si>
  <si>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</si>
  <si>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</si>
  <si>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</si>
  <si>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</si>
  <si>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</si>
  <si>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</si>
  <si>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</si>
  <si>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</si>
  <si>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</si>
  <si>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</si>
  <si>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</si>
  <si>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</si>
  <si>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</si>
  <si>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</si>
  <si>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</si>
  <si>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</si>
  <si>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</si>
  <si>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</si>
  <si>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</si>
  <si>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</si>
  <si>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</si>
  <si>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</si>
  <si>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</si>
  <si>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</si>
  <si>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</si>
  <si>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</si>
  <si>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</si>
  <si>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</si>
  <si>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</si>
  <si>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</si>
  <si>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</si>
  <si>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</si>
  <si>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</si>
  <si>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</si>
  <si>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</si>
  <si>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</si>
  <si>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</si>
  <si>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</si>
  <si>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</si>
  <si>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</si>
  <si>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</si>
  <si>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</si>
  <si>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</si>
  <si>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</si>
  <si>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</si>
  <si>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</si>
  <si>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</si>
  <si>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</si>
  <si>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</si>
  <si>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</si>
  <si>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</si>
  <si>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</si>
  <si>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</si>
  <si>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</si>
  <si>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</si>
  <si>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</si>
  <si>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</si>
  <si>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</si>
  <si>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</si>
  <si>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</si>
  <si>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</si>
  <si>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</si>
  <si>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</si>
  <si>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</si>
  <si>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</si>
  <si>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</si>
  <si>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</si>
  <si>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</si>
  <si>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</si>
  <si>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</si>
  <si>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</si>
  <si>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</si>
  <si>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</si>
  <si>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</si>
  <si>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</si>
  <si>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</si>
  <si>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</si>
  <si>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</si>
  <si>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</si>
  <si>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</si>
  <si>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</si>
  <si>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</si>
  <si>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</si>
  <si>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</si>
  <si>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</si>
  <si>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</si>
  <si>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</si>
  <si>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</si>
  <si>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</si>
  <si>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</si>
  <si>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</si>
  <si>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</si>
  <si>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</si>
  <si>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</si>
  <si>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</si>
  <si>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</si>
  <si>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</si>
  <si>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</si>
  <si>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</si>
  <si>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</si>
  <si>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</si>
  <si>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</si>
  <si>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</si>
  <si>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</si>
  <si>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</si>
  <si>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</si>
  <si>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</si>
  <si>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</si>
  <si>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</si>
  <si>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</si>
  <si>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</si>
  <si>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</si>
  <si>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</si>
  <si>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</si>
  <si>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</si>
  <si>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</si>
  <si>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</si>
  <si>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</si>
  <si>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</si>
  <si>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</si>
  <si>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</si>
  <si>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</si>
  <si>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</si>
  <si>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</si>
  <si>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</si>
  <si>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</si>
  <si>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</si>
  <si>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</si>
  <si>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</si>
  <si>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</si>
  <si>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</si>
  <si>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</si>
  <si>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</si>
  <si>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</si>
  <si>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</si>
  <si>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</si>
  <si>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</si>
  <si>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</si>
  <si>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</si>
  <si>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</si>
  <si>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</si>
  <si>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</si>
  <si>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</si>
  <si>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</si>
  <si>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</si>
  <si>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</si>
  <si>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</si>
  <si>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</si>
  <si>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</si>
  <si>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</si>
  <si>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</si>
  <si>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</si>
  <si>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</si>
  <si>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</si>
  <si>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</si>
  <si>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</si>
  <si>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</si>
  <si>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</si>
  <si>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</si>
  <si>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</si>
  <si>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</si>
  <si>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</si>
  <si>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</si>
  <si>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</si>
  <si>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</si>
  <si>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</si>
  <si>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</si>
  <si>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</si>
  <si>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</si>
  <si>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</si>
  <si>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</si>
  <si>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</si>
  <si>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</si>
  <si>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</si>
  <si>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</si>
  <si>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</si>
  <si>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</si>
  <si>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</si>
  <si>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</si>
  <si>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</si>
  <si>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</si>
  <si>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</si>
  <si>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</si>
  <si>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</si>
  <si>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</si>
  <si>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</si>
  <si>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</si>
  <si>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</si>
  <si>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</si>
  <si>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</si>
  <si>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</si>
  <si>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</si>
  <si>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</si>
  <si>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</si>
  <si>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</si>
  <si>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</si>
  <si>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</si>
  <si>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</si>
  <si>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</si>
  <si>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</si>
  <si>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</si>
  <si>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</si>
  <si>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</si>
  <si>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</si>
  <si>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</si>
  <si>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</si>
  <si>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</si>
  <si>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</si>
  <si>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</si>
  <si>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</si>
  <si>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</si>
  <si>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</si>
  <si>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</si>
  <si>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</si>
  <si>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</si>
  <si>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</si>
  <si>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</si>
  <si>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</si>
  <si>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</si>
  <si>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</si>
  <si>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</si>
  <si>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</si>
  <si>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</si>
  <si>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</si>
  <si>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</si>
  <si>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</si>
  <si>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</si>
  <si>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</si>
  <si>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</si>
  <si>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</si>
  <si>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</si>
  <si>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</si>
  <si>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</si>
  <si>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</si>
  <si>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</si>
  <si>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</si>
  <si>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</si>
  <si>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</si>
  <si>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</si>
  <si>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</si>
  <si>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</si>
  <si>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</si>
  <si>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</si>
  <si>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</si>
  <si>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</si>
  <si>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</si>
  <si>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</si>
  <si>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</si>
  <si>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</si>
  <si>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</si>
  <si>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</si>
  <si>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</si>
  <si>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</si>
  <si>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</si>
  <si>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</si>
  <si>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</si>
  <si>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</si>
  <si>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</si>
  <si>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</si>
  <si>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</si>
  <si>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</si>
  <si>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</si>
  <si>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</si>
  <si>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</si>
  <si>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</si>
  <si>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</si>
  <si>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</si>
  <si>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</si>
  <si>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</si>
  <si>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</si>
  <si>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</si>
  <si>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</si>
  <si>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</si>
  <si>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</si>
  <si>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</si>
  <si>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</si>
  <si>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</si>
  <si>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</si>
  <si>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</si>
  <si>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</si>
  <si>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</si>
  <si>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</si>
  <si>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</si>
  <si>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</si>
  <si>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</si>
  <si>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</si>
  <si>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</si>
  <si>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</si>
  <si>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</si>
  <si>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</si>
  <si>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</si>
  <si>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</si>
  <si>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</si>
  <si>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</si>
  <si>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</si>
  <si>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</si>
  <si>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</si>
  <si>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</si>
  <si>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</si>
  <si>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</si>
  <si>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</si>
  <si>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</si>
  <si>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</si>
  <si>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</si>
  <si>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</si>
  <si>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</si>
  <si>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</si>
  <si>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</si>
  <si>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</si>
  <si>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</si>
  <si>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</si>
  <si>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</si>
  <si>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</si>
  <si>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</si>
  <si>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</si>
  <si>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</si>
  <si>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</si>
  <si>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</si>
  <si>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</si>
  <si>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</si>
  <si>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</si>
  <si>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</si>
  <si>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</si>
  <si>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</si>
  <si>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</si>
  <si>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</si>
  <si>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</si>
  <si>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</si>
  <si>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</si>
  <si>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</si>
  <si>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</si>
  <si>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</si>
  <si>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</si>
  <si>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</si>
  <si>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</si>
  <si>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</si>
  <si>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</si>
  <si>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</si>
  <si>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</si>
  <si>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</si>
  <si>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</si>
  <si>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</si>
  <si>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</si>
  <si>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</si>
  <si>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</si>
  <si>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</si>
  <si>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</si>
  <si>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</si>
  <si>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</si>
  <si>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</si>
  <si>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</si>
  <si>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</si>
  <si>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</si>
  <si>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</si>
  <si>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</si>
  <si>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</si>
  <si>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</si>
  <si>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</si>
  <si>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</si>
  <si>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</si>
  <si>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</si>
  <si>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</si>
  <si>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</si>
  <si>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</si>
  <si>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</si>
  <si>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</si>
  <si>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</si>
  <si>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</si>
  <si>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</si>
  <si>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</si>
  <si>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</si>
  <si>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</si>
  <si>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</si>
  <si>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</si>
  <si>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</si>
  <si>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</si>
  <si>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</si>
  <si>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</si>
  <si>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</si>
  <si>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</si>
  <si>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</si>
  <si>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</si>
  <si>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</si>
  <si>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</si>
  <si>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</si>
  <si>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</si>
  <si>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</si>
  <si>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</si>
  <si>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</si>
  <si>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</si>
  <si>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</si>
  <si>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</si>
  <si>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</si>
  <si>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</si>
  <si>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</si>
  <si>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</si>
  <si>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</si>
  <si>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</si>
  <si>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</si>
  <si>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</si>
  <si>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</si>
  <si>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</si>
  <si>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</si>
  <si>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</si>
  <si>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</si>
  <si>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</si>
  <si>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</si>
  <si>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</si>
  <si>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</si>
  <si>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</si>
  <si>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</si>
  <si>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</si>
  <si>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</si>
  <si>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</si>
  <si>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</si>
  <si>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</si>
  <si>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</si>
  <si>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</si>
  <si>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</si>
  <si>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</si>
  <si>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</si>
  <si>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</si>
  <si>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</si>
  <si>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</si>
  <si>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</si>
  <si>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</si>
  <si>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</si>
  <si>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</si>
  <si>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</si>
  <si>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</si>
  <si>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</si>
  <si>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</si>
  <si>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</si>
  <si>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</si>
  <si>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</si>
  <si>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</si>
  <si>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</si>
  <si>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</si>
  <si>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</si>
  <si>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</si>
  <si>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</si>
  <si>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</si>
  <si>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</si>
  <si>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</si>
  <si>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</si>
  <si>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</si>
  <si>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</si>
  <si>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</si>
  <si>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</si>
  <si>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</si>
  <si>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</si>
  <si>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</si>
  <si>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</si>
  <si>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</si>
  <si>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</si>
  <si>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</si>
  <si>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</si>
  <si>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</si>
  <si>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</si>
  <si>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</si>
  <si>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</si>
  <si>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</si>
  <si>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</si>
  <si>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</si>
  <si>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</si>
  <si>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</si>
  <si>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</si>
  <si>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</si>
  <si>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</si>
  <si>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</si>
  <si>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</si>
  <si>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</si>
  <si>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</si>
  <si>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</si>
  <si>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</si>
  <si>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</si>
  <si>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</si>
  <si>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</si>
  <si>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</si>
  <si>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</si>
  <si>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</si>
  <si>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</si>
  <si>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</si>
  <si>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</si>
  <si>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</si>
  <si>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</si>
  <si>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</si>
  <si>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</si>
  <si>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</si>
  <si>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</si>
  <si>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</si>
  <si>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</si>
  <si>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</si>
  <si>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</si>
  <si>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</si>
  <si>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</si>
  <si>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</si>
  <si>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</si>
  <si>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</si>
  <si>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</si>
  <si>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</si>
  <si>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</si>
  <si>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</si>
  <si>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</si>
  <si>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</si>
  <si>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</si>
  <si>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</si>
  <si>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</si>
  <si>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</si>
  <si>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</si>
  <si>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</si>
  <si>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</si>
  <si>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</si>
  <si>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</si>
  <si>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</si>
  <si>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</si>
  <si>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</si>
  <si>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</si>
  <si>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</si>
  <si>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</si>
  <si>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</si>
  <si>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</si>
  <si>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</si>
  <si>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</si>
  <si>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</si>
  <si>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</si>
  <si>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</si>
  <si>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</si>
  <si>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</si>
  <si>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</si>
  <si>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</si>
  <si>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</si>
  <si>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</si>
  <si>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</si>
  <si>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</si>
  <si>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</si>
  <si>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</si>
  <si>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</si>
  <si>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</si>
  <si>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</si>
  <si>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</si>
  <si>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</si>
  <si>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</si>
  <si>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</si>
  <si>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</si>
  <si>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</si>
  <si>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</si>
  <si>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</si>
  <si>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</si>
  <si>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</si>
  <si>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</si>
  <si>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</si>
  <si>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</si>
  <si>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</si>
  <si>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</si>
  <si>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</si>
  <si>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</si>
  <si>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</si>
  <si>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</si>
  <si>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</si>
  <si>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</si>
  <si>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</si>
  <si>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</si>
  <si>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</si>
  <si>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</si>
  <si>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</si>
  <si>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</si>
  <si>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</si>
  <si>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</si>
  <si>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</si>
  <si>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</si>
  <si>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</si>
  <si>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</si>
  <si>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</si>
  <si>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</si>
  <si>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</si>
  <si>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</si>
  <si>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</si>
  <si>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</si>
  <si>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</si>
  <si>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</si>
  <si>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</si>
  <si>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</si>
  <si>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</si>
  <si>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</si>
  <si>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</si>
  <si>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</si>
  <si>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</si>
  <si>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</si>
  <si>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</si>
  <si>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</si>
  <si>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</si>
  <si>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</si>
  <si>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</si>
  <si>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</si>
  <si>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</si>
  <si>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</si>
  <si>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</si>
  <si>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</si>
  <si>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</si>
  <si>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</si>
  <si>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</si>
  <si>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</si>
  <si>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</si>
  <si>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</si>
  <si>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</si>
  <si>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</si>
  <si>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</si>
  <si>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</si>
  <si>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</si>
  <si>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</si>
  <si>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</si>
  <si>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</si>
  <si>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</si>
  <si>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</si>
  <si>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</si>
  <si>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</si>
  <si>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</si>
  <si>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</si>
  <si>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</si>
  <si>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</si>
  <si>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</si>
  <si>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</si>
  <si>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</si>
  <si>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</si>
  <si>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</si>
  <si>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</si>
  <si>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</si>
  <si>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</si>
  <si>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</si>
  <si>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</si>
  <si>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</si>
  <si>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</si>
  <si>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</si>
  <si>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</si>
  <si>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</si>
  <si>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</si>
  <si>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</si>
  <si>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</si>
  <si>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</si>
  <si>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</si>
  <si>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</si>
  <si>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</si>
  <si>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</si>
  <si>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</si>
  <si>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</si>
  <si>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</si>
  <si>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</si>
  <si>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</si>
  <si>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</si>
  <si>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</si>
  <si>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</si>
  <si>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</si>
  <si>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</si>
  <si>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</si>
  <si>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</si>
  <si>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</si>
  <si>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</si>
  <si>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</si>
  <si>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</si>
  <si>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</si>
  <si>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</si>
  <si>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</si>
  <si>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</si>
  <si>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</si>
  <si>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</si>
  <si>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</si>
  <si>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</si>
  <si>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</si>
  <si>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</si>
  <si>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</si>
  <si>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</si>
  <si>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</si>
  <si>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</si>
  <si>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</si>
  <si>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</si>
  <si>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</si>
  <si>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</si>
  <si>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</si>
  <si>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</si>
  <si>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</si>
  <si>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</si>
  <si>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</si>
  <si>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</si>
  <si>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</si>
  <si>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</si>
  <si>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</si>
  <si>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</si>
  <si>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</si>
  <si>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</si>
  <si>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</si>
  <si>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</si>
  <si>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</si>
  <si>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</si>
  <si>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</si>
  <si>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</si>
  <si>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</si>
  <si>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</si>
  <si>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</si>
  <si>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</si>
  <si>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</si>
  <si>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</si>
  <si>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</si>
  <si>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</si>
  <si>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</si>
  <si>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</si>
  <si>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</si>
  <si>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</si>
  <si>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</si>
  <si>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</si>
  <si>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</si>
  <si>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</si>
  <si>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</si>
  <si>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</si>
  <si>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</si>
  <si>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</si>
  <si>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</si>
  <si>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</si>
  <si>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</si>
  <si>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</si>
  <si>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</si>
  <si>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</si>
  <si>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</si>
  <si>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</si>
  <si>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</si>
  <si>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</si>
  <si>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</si>
  <si>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</si>
  <si>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</si>
  <si>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</si>
  <si>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</si>
  <si>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</si>
  <si>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</si>
  <si>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</si>
  <si>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</si>
  <si>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</si>
  <si>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</si>
  <si>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</si>
  <si>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</si>
  <si>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</si>
  <si>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</si>
  <si>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</si>
  <si>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</si>
  <si>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</si>
  <si>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</si>
  <si>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</si>
  <si>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</si>
  <si>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</si>
  <si>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</si>
  <si>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</si>
  <si>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</si>
  <si>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</si>
  <si>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</si>
  <si>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</si>
  <si>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</si>
  <si>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</si>
  <si>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</si>
  <si>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</si>
  <si>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</si>
  <si>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</si>
  <si>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</si>
  <si>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</si>
  <si>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</si>
  <si>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</si>
  <si>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</si>
  <si>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</si>
  <si>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</si>
  <si>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</si>
  <si>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</si>
  <si>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</si>
  <si>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</si>
  <si>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</si>
  <si>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</si>
  <si>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</si>
  <si>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</si>
  <si>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</si>
  <si>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</si>
  <si>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</si>
  <si>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</si>
  <si>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</si>
  <si>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</si>
  <si>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</si>
  <si>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</si>
  <si>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</si>
  <si>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</si>
  <si>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</si>
  <si>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</si>
  <si>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</si>
  <si>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</si>
  <si>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</si>
  <si>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</si>
  <si>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</si>
  <si>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</si>
  <si>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</si>
  <si>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</si>
  <si>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</si>
  <si>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</si>
  <si>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</si>
  <si>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</si>
  <si>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</si>
  <si>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</si>
  <si>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</si>
  <si>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</si>
  <si>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</si>
  <si>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</si>
  <si>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</si>
  <si>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</si>
  <si>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</si>
  <si>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</si>
  <si>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</si>
  <si>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</si>
  <si>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</si>
  <si>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</si>
  <si>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</si>
  <si>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</si>
  <si>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</si>
  <si>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</si>
  <si>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</si>
  <si>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</si>
  <si>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</si>
  <si>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</si>
  <si>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</si>
  <si>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</si>
  <si>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</si>
  <si>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</si>
  <si>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</si>
  <si>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</si>
  <si>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</si>
  <si>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</si>
  <si>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</si>
  <si>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</si>
  <si>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</si>
  <si>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</si>
  <si>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</si>
  <si>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</si>
  <si>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</si>
  <si>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</si>
  <si>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</si>
  <si>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</si>
  <si>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</si>
  <si>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</si>
  <si>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</si>
  <si>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</si>
  <si>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</si>
  <si>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</si>
  <si>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</si>
  <si>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</si>
  <si>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</si>
  <si>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</si>
  <si>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</si>
  <si>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</si>
  <si>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</si>
  <si>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</si>
  <si>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</si>
  <si>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</si>
  <si>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</si>
  <si>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</si>
  <si>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</si>
  <si>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</si>
  <si>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</si>
  <si>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</si>
  <si>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</si>
  <si>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</si>
  <si>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</si>
  <si>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</si>
  <si>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</si>
  <si>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</si>
  <si>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</si>
  <si>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</si>
  <si>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</si>
  <si>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</si>
  <si>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</si>
  <si>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</si>
  <si>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</si>
  <si>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</si>
  <si>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</si>
  <si>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</si>
  <si>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</si>
  <si>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</si>
  <si>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</si>
  <si>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</si>
  <si>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</si>
  <si>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</si>
  <si>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</si>
  <si>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</si>
  <si>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</si>
  <si>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</si>
  <si>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</si>
  <si>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</si>
  <si>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</si>
  <si>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</si>
  <si>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</si>
  <si>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</si>
  <si>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</si>
  <si>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</si>
  <si>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</si>
  <si>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</si>
  <si>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</si>
  <si>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</si>
  <si>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</si>
  <si>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</si>
  <si>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</si>
  <si>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</si>
  <si>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</si>
  <si>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</si>
  <si>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</si>
  <si>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</si>
  <si>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</si>
  <si>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</si>
  <si>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</si>
  <si>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</si>
  <si>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</si>
  <si>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</si>
  <si>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</si>
  <si>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</si>
  <si>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</si>
  <si>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</si>
  <si>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</si>
  <si>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</si>
  <si>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</si>
  <si>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</si>
  <si>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</si>
  <si>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</si>
  <si>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</si>
  <si>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</si>
  <si>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</si>
  <si>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</si>
  <si>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</si>
  <si>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</si>
  <si>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</si>
  <si>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</si>
  <si>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</si>
  <si>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</si>
  <si>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</si>
  <si>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</si>
  <si>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</si>
  <si>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</si>
  <si>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</si>
  <si>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</si>
  <si>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</si>
  <si>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</si>
  <si>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</si>
  <si>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</si>
  <si>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</si>
  <si>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</si>
  <si>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</si>
  <si>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</si>
  <si>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</si>
  <si>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</si>
  <si>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</si>
  <si>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</si>
  <si>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</si>
  <si>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</si>
  <si>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</si>
  <si>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</si>
  <si>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</si>
  <si>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</si>
  <si>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</si>
  <si>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</si>
  <si>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</si>
  <si>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</si>
  <si>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</si>
  <si>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</si>
  <si>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</si>
  <si>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</si>
  <si>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</si>
  <si>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</si>
  <si>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</si>
  <si>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</si>
  <si>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</si>
  <si>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</si>
  <si>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</si>
  <si>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</si>
  <si>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</si>
  <si>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</si>
  <si>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</si>
  <si>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</si>
  <si>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</si>
  <si>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</si>
  <si>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</si>
  <si>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</si>
  <si>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</si>
  <si>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</si>
  <si>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</si>
  <si>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</si>
  <si>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</si>
  <si>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</si>
  <si>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</si>
  <si>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</si>
  <si>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</si>
  <si>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</si>
  <si>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</si>
  <si>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</si>
  <si>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</si>
  <si>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</si>
  <si>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</si>
  <si>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</si>
  <si>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</si>
  <si>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</si>
  <si>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</si>
  <si>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</si>
  <si>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</si>
  <si>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</si>
  <si>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</si>
  <si>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</si>
  <si>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</si>
  <si>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</si>
  <si>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</si>
  <si>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</si>
  <si>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</si>
  <si>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</si>
  <si>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</si>
  <si>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</si>
  <si>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</si>
  <si>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</si>
  <si>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</si>
  <si>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</si>
  <si>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</si>
  <si>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</si>
  <si>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</si>
  <si>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</si>
  <si>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</si>
  <si>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</si>
  <si>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</si>
  <si>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</si>
  <si>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</si>
  <si>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</si>
  <si>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</si>
  <si>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</si>
  <si>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</si>
  <si>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</si>
  <si>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</si>
  <si>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</si>
  <si>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</si>
  <si>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</si>
  <si>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</si>
  <si>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</si>
  <si>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</si>
  <si>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</si>
  <si>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</si>
  <si>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</si>
  <si>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</si>
  <si>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</si>
  <si>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</si>
  <si>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</si>
  <si>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</si>
  <si>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</si>
  <si>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</si>
  <si>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</si>
  <si>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</si>
  <si>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</si>
  <si>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</si>
  <si>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</si>
  <si>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</si>
  <si>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</si>
  <si>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</si>
  <si>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</si>
  <si>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</si>
  <si>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</si>
  <si>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</si>
  <si>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</si>
  <si>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</si>
  <si>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</si>
  <si>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</si>
  <si>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</si>
  <si>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</si>
  <si>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</si>
  <si>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</si>
  <si>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</si>
  <si>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</si>
  <si>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</si>
  <si>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</si>
  <si>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</si>
  <si>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</si>
  <si>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</si>
  <si>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</si>
  <si>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</si>
  <si>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</si>
  <si>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</si>
  <si>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</si>
  <si>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</si>
  <si>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</si>
  <si>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</si>
  <si>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</si>
  <si>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</si>
  <si>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</si>
  <si>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</si>
  <si>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</si>
  <si>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</si>
  <si>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</si>
  <si>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</si>
  <si>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</si>
  <si>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</si>
  <si>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</si>
  <si>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</si>
  <si>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</si>
  <si>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</si>
  <si>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</si>
  <si>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</si>
  <si>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</si>
  <si>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</si>
  <si>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</si>
  <si>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</si>
  <si>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</si>
  <si>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</si>
  <si>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</si>
  <si>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</si>
  <si>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</si>
  <si>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</si>
  <si>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</si>
  <si>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</si>
  <si>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</si>
  <si>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</si>
  <si>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</si>
  <si>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</si>
  <si>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</si>
  <si>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</si>
  <si>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</si>
  <si>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</si>
  <si>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</si>
  <si>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</si>
  <si>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</si>
  <si>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</si>
  <si>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</si>
  <si>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</si>
  <si>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</si>
  <si>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</si>
  <si>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</si>
  <si>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</si>
  <si>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</si>
  <si>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</si>
  <si>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</si>
  <si>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</si>
  <si>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</si>
  <si>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</si>
  <si>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</si>
  <si>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</si>
  <si>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</si>
  <si>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</si>
  <si>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</si>
  <si>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</si>
  <si>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</si>
  <si>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</si>
  <si>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</si>
  <si>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</si>
  <si>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</si>
  <si>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</si>
  <si>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</si>
  <si>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</si>
  <si>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</si>
  <si>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</si>
  <si>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</si>
  <si>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</si>
  <si>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</si>
  <si>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</si>
  <si>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</si>
  <si>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</si>
  <si>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</si>
  <si>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</si>
  <si>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</si>
  <si>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</si>
  <si>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</si>
  <si>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</si>
  <si>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</si>
  <si>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</si>
  <si>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</si>
  <si>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</si>
  <si>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</si>
  <si>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</si>
  <si>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</si>
  <si>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</si>
  <si>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</si>
  <si>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</si>
  <si>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</si>
  <si>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</si>
  <si>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</si>
  <si>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</si>
  <si>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</si>
  <si>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</si>
  <si>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</si>
  <si>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</si>
  <si>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</si>
  <si>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</si>
  <si>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</si>
  <si>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</si>
  <si>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</si>
  <si>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</si>
  <si>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</si>
  <si>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</si>
  <si>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</si>
  <si>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</si>
  <si>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</si>
  <si>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</si>
  <si>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</si>
  <si>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</si>
  <si>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</si>
  <si>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</si>
  <si>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</si>
  <si>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</si>
  <si>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</si>
  <si>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</si>
  <si>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</si>
  <si>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</si>
  <si>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</si>
  <si>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</si>
  <si>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</si>
  <si>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</si>
  <si>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</si>
  <si>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</si>
  <si>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</si>
  <si>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</si>
  <si>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</si>
  <si>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</si>
  <si>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</si>
  <si>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</si>
  <si>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</si>
  <si>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</si>
  <si>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</si>
  <si>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</si>
  <si>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</si>
  <si>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</si>
  <si>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</si>
  <si>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</si>
  <si>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</si>
  <si>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</si>
  <si>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</si>
  <si>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</si>
  <si>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</si>
  <si>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</si>
  <si>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</si>
  <si>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</si>
  <si>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</si>
  <si>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</si>
  <si>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</si>
  <si>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</si>
  <si>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</si>
  <si>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</si>
  <si>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</si>
  <si>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</si>
  <si>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</si>
  <si>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</si>
  <si>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</si>
  <si>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</si>
  <si>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</si>
  <si>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</si>
  <si>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</si>
  <si>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</si>
  <si>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</si>
  <si>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</si>
  <si>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</si>
  <si>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</si>
  <si>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</si>
  <si>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</si>
  <si>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</si>
  <si>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</si>
  <si>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</si>
  <si>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</si>
  <si>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</si>
  <si>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</si>
  <si>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</si>
  <si>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</si>
  <si>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</si>
  <si>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</si>
  <si>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</si>
  <si>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</si>
  <si>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</si>
  <si>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</si>
  <si>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</si>
  <si>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</si>
  <si>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</si>
  <si>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</si>
  <si>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</si>
  <si>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</si>
  <si>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</si>
  <si>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</si>
  <si>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</si>
  <si>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</si>
  <si>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</si>
  <si>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</si>
  <si>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</si>
  <si>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</si>
  <si>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</si>
  <si>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</si>
  <si>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</si>
  <si>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</si>
  <si>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</si>
  <si>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</si>
  <si>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</si>
  <si>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</si>
  <si>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</si>
  <si>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</si>
  <si>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</si>
  <si>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</si>
  <si>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</si>
  <si>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</si>
  <si>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</si>
  <si>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</si>
  <si>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</si>
  <si>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</si>
  <si>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</si>
  <si>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</si>
  <si>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</si>
  <si>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</si>
  <si>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</si>
  <si>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</si>
  <si>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</si>
  <si>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</si>
  <si>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</si>
  <si>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</si>
  <si>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</si>
  <si>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</si>
  <si>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</si>
  <si>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</si>
  <si>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</si>
  <si>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</si>
  <si>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</si>
  <si>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</si>
  <si>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</si>
  <si>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</si>
  <si>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</si>
  <si>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</si>
  <si>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</si>
  <si>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</si>
  <si>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</si>
  <si>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</si>
  <si>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</si>
  <si>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</si>
  <si>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</si>
  <si>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</si>
  <si>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</si>
  <si>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</si>
  <si>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</si>
  <si>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</si>
  <si>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</si>
  <si>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</si>
  <si>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</si>
  <si>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</si>
  <si>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</si>
  <si>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</si>
  <si>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</si>
  <si>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</si>
  <si>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</si>
  <si>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</si>
  <si>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</si>
  <si>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</si>
  <si>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</si>
  <si>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</si>
  <si>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</si>
  <si>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</si>
  <si>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</si>
  <si>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</si>
  <si>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</si>
  <si>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</si>
  <si>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</si>
  <si>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</si>
  <si>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</si>
  <si>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</si>
  <si>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</si>
  <si>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</si>
  <si>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</si>
  <si>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</si>
  <si>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</si>
  <si>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</si>
  <si>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</si>
  <si>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</si>
  <si>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</si>
  <si>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</si>
  <si>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</si>
  <si>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</si>
  <si>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</si>
  <si>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</si>
  <si>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</si>
  <si>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</si>
  <si>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</si>
  <si>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</si>
  <si>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</si>
  <si>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</si>
  <si>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</si>
  <si>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</si>
  <si>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</si>
  <si>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</si>
  <si>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</si>
  <si>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</si>
  <si>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</si>
  <si>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</si>
  <si>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</si>
  <si>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</si>
  <si>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</si>
  <si>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</si>
  <si>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</si>
  <si>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</si>
  <si>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</si>
  <si>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</si>
  <si>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</si>
  <si>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</si>
  <si>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</si>
  <si>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</si>
  <si>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</si>
  <si>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</si>
  <si>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</si>
  <si>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</si>
  <si>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</si>
  <si>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</si>
  <si>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</si>
  <si>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</si>
  <si>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</si>
  <si>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</si>
  <si>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</si>
  <si>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</si>
  <si>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</si>
  <si>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</si>
  <si>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</si>
  <si>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</si>
  <si>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</si>
  <si>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</si>
  <si>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</si>
  <si>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</si>
  <si>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</si>
  <si>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</si>
  <si>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</si>
  <si>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</si>
  <si>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</si>
  <si>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</si>
  <si>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</si>
  <si>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</si>
  <si>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</si>
  <si>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</si>
  <si>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</si>
  <si>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</si>
  <si>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</si>
  <si>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</si>
  <si>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</si>
  <si>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</si>
  <si>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</si>
  <si>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</si>
  <si>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</si>
  <si>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</si>
  <si>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</si>
  <si>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</si>
  <si>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</si>
  <si>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</si>
  <si>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</si>
  <si>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</si>
  <si>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</si>
  <si>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</si>
  <si>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</si>
  <si>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</si>
  <si>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</si>
  <si>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</si>
  <si>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</si>
  <si>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</si>
  <si>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</si>
  <si>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</si>
  <si>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</si>
  <si>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</si>
  <si>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</si>
  <si>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</si>
  <si>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</si>
  <si>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</si>
  <si>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</si>
  <si>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</si>
  <si>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</si>
  <si>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</si>
  <si>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</si>
  <si>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</si>
  <si>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</si>
  <si>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</si>
  <si>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</si>
  <si>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</si>
  <si>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</si>
  <si>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</si>
  <si>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</si>
  <si>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</si>
  <si>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</si>
  <si>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</si>
  <si>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</si>
  <si>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</si>
  <si>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</si>
  <si>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</si>
  <si>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</si>
  <si>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</si>
  <si>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</si>
  <si>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</si>
  <si>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</si>
  <si>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</si>
  <si>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</si>
  <si>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</si>
  <si>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</si>
  <si>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</si>
  <si>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</si>
  <si>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</si>
  <si>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</si>
  <si>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</si>
  <si>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</si>
  <si>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</si>
  <si>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</si>
  <si>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</si>
  <si>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</si>
  <si>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</si>
  <si>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</si>
  <si>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</si>
  <si>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</si>
  <si>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</si>
  <si>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</si>
  <si>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</si>
  <si>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</si>
  <si>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</si>
  <si>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</si>
  <si>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</si>
  <si>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</si>
  <si>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</si>
  <si>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</si>
  <si>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</si>
  <si>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</si>
  <si>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</si>
  <si>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</si>
  <si>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</si>
  <si>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</si>
  <si>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</si>
  <si>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</si>
  <si>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</si>
  <si>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</si>
  <si>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</si>
  <si>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</si>
  <si>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</si>
  <si>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</si>
  <si>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</si>
  <si>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</si>
  <si>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</si>
  <si>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</si>
  <si>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</si>
  <si>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</si>
  <si>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</si>
  <si>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</si>
  <si>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</si>
  <si>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</si>
  <si>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</si>
  <si>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</si>
  <si>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</si>
  <si>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</si>
  <si>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</si>
  <si>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</si>
  <si>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</si>
  <si>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</si>
  <si>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</si>
  <si>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</si>
  <si>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</si>
  <si>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</si>
  <si>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</si>
  <si>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</si>
  <si>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</si>
  <si>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</si>
  <si>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</si>
  <si>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</si>
  <si>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</si>
  <si>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</si>
  <si>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</si>
  <si>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</si>
  <si>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</si>
  <si>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</si>
  <si>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</si>
  <si>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</si>
  <si>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</si>
  <si>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</si>
  <si>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</si>
  <si>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</si>
  <si>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</si>
  <si>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</si>
  <si>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</si>
  <si>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</si>
  <si>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</si>
  <si>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</si>
  <si>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</si>
  <si>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</si>
  <si>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</si>
  <si>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</si>
  <si>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</si>
  <si>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</si>
  <si>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</si>
  <si>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</si>
  <si>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</si>
  <si>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</si>
  <si>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</si>
  <si>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</si>
  <si>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</si>
  <si>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</si>
  <si>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</si>
  <si>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</si>
  <si>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</si>
  <si>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</si>
  <si>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</si>
  <si>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</si>
  <si>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</si>
  <si>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</si>
  <si>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</si>
  <si>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</si>
  <si>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</si>
  <si>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</si>
  <si>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</si>
  <si>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</si>
  <si>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</si>
  <si>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</si>
  <si>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</si>
  <si>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</si>
  <si>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</si>
  <si>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</si>
  <si>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</si>
  <si>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</si>
  <si>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</si>
  <si>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</si>
  <si>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</si>
  <si>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</si>
  <si>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</si>
  <si>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</si>
  <si>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</si>
  <si>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</si>
  <si>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</si>
  <si>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</si>
  <si>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</si>
  <si>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</si>
  <si>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</si>
  <si>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</si>
  <si>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</si>
  <si>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</si>
  <si>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</si>
  <si>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</si>
  <si>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</si>
  <si>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</si>
  <si>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</si>
  <si>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</si>
  <si>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</si>
  <si>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</si>
  <si>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</si>
  <si>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</si>
  <si>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</si>
  <si>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</si>
  <si>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</si>
  <si>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</si>
  <si>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</si>
  <si>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</si>
  <si>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</si>
  <si>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</si>
  <si>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</si>
  <si>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</si>
  <si>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</si>
  <si>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</si>
  <si>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</si>
  <si>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</si>
  <si>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</si>
  <si>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</si>
  <si>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</si>
  <si>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</si>
  <si>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</si>
  <si>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</si>
  <si>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</si>
  <si>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</si>
  <si>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</si>
  <si>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</si>
  <si>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</si>
  <si>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</si>
  <si>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</si>
  <si>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</si>
  <si>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</si>
  <si>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</si>
  <si>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</si>
  <si>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</si>
  <si>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</si>
  <si>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</si>
  <si>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</si>
  <si>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</si>
  <si>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</si>
  <si>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</si>
  <si>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</si>
  <si>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</si>
  <si>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</si>
  <si>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</si>
  <si>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</si>
  <si>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</si>
  <si>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</si>
  <si>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</si>
  <si>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</si>
  <si>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</si>
  <si>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</si>
  <si>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</si>
  <si>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</si>
  <si>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</si>
  <si>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</si>
  <si>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</si>
  <si>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</si>
  <si>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</si>
  <si>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</si>
  <si>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</si>
  <si>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</si>
  <si>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</si>
  <si>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</si>
  <si>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</si>
  <si>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</si>
  <si>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</si>
  <si>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</si>
  <si>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</si>
  <si>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</si>
  <si>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</si>
  <si>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</si>
  <si>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</si>
  <si>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</si>
  <si>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</si>
  <si>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</si>
  <si>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</si>
  <si>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</si>
  <si>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</si>
  <si>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</si>
  <si>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</si>
  <si>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</si>
  <si>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</si>
  <si>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</si>
  <si>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</si>
  <si>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</si>
  <si>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</si>
  <si>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</si>
  <si>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</si>
  <si>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</si>
  <si>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</si>
  <si>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</si>
  <si>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</si>
  <si>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</si>
  <si>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</si>
  <si>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</si>
  <si>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</si>
  <si>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</si>
  <si>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</si>
  <si>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</si>
  <si>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</si>
  <si>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</si>
  <si>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</si>
  <si>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</si>
  <si>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</si>
  <si>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</si>
  <si>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</si>
  <si>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</si>
  <si>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</si>
  <si>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</si>
  <si>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</si>
  <si>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</si>
  <si>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</si>
  <si>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</si>
  <si>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</si>
  <si>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</si>
  <si>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</si>
  <si>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</si>
  <si>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</si>
  <si>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</si>
  <si>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</si>
  <si>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</si>
  <si>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</si>
  <si>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</si>
  <si>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</si>
  <si>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</si>
  <si>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</si>
  <si>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</si>
  <si>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</si>
  <si>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</si>
  <si>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</si>
  <si>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</si>
  <si>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</si>
  <si>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</si>
  <si>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</si>
  <si>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</si>
  <si>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</si>
  <si>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</si>
  <si>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</si>
  <si>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</si>
  <si>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</si>
  <si>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</si>
  <si>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</si>
  <si>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</si>
  <si>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</si>
  <si>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</si>
  <si>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</si>
  <si>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</si>
  <si>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</si>
  <si>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</si>
  <si>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</si>
  <si>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</si>
  <si>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</si>
  <si>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</si>
  <si>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</si>
  <si>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</si>
  <si>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</si>
  <si>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</si>
  <si>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</si>
  <si>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</si>
  <si>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</si>
  <si>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</si>
  <si>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</si>
  <si>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</si>
  <si>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</si>
  <si>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</si>
  <si>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</si>
  <si>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</si>
  <si>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</si>
  <si>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</si>
  <si>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</si>
  <si>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</si>
  <si>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</si>
  <si>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</si>
  <si>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</si>
  <si>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</si>
  <si>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</si>
  <si>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</si>
  <si>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</si>
  <si>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</si>
  <si>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</si>
  <si>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</si>
  <si>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</si>
  <si>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</si>
  <si>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</si>
  <si>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</si>
  <si>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</si>
  <si>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</si>
  <si>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</si>
  <si>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</si>
  <si>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</si>
  <si>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</si>
  <si>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</si>
  <si>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</si>
  <si>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</si>
  <si>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</si>
  <si>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</si>
  <si>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</si>
  <si>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</si>
  <si>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</si>
  <si>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</si>
  <si>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</si>
  <si>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</si>
  <si>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</si>
  <si>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</si>
  <si>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</si>
  <si>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</si>
  <si>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</si>
  <si>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</si>
  <si>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</si>
  <si>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</si>
  <si>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</si>
  <si>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</si>
  <si>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</si>
  <si>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</si>
  <si>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</si>
  <si>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</si>
  <si>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</si>
  <si>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</si>
  <si>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</si>
  <si>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</si>
  <si>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</si>
  <si>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</si>
  <si>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</si>
  <si>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</si>
  <si>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</si>
  <si>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</si>
  <si>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</si>
  <si>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</si>
  <si>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</si>
  <si>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</si>
  <si>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</si>
  <si>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</si>
  <si>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</si>
  <si>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</si>
  <si>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</si>
  <si>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</si>
  <si>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</si>
  <si>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</si>
  <si>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</si>
  <si>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</si>
  <si>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</si>
  <si>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</si>
  <si>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</si>
  <si>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</si>
  <si>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</si>
  <si>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</si>
  <si>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</si>
  <si>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</si>
  <si>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</si>
  <si>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</si>
  <si>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</si>
  <si>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</si>
  <si>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</si>
  <si>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</si>
  <si>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</si>
  <si>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</si>
  <si>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</si>
  <si>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</si>
  <si>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</si>
  <si>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</si>
  <si>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</si>
  <si>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</si>
  <si>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</si>
  <si>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</si>
  <si>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</si>
  <si>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</si>
  <si>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</si>
  <si>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</si>
  <si>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</si>
  <si>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</si>
  <si>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</si>
  <si>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</si>
  <si>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</si>
  <si>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</si>
  <si>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</si>
  <si>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</si>
  <si>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</si>
  <si>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</si>
  <si>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</si>
  <si>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</si>
  <si>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</si>
  <si>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</si>
  <si>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</si>
  <si>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</si>
  <si>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</si>
  <si>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</si>
  <si>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</si>
  <si>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</si>
  <si>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</si>
  <si>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</si>
  <si>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</si>
  <si>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</si>
  <si>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</si>
  <si>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</si>
  <si>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</si>
  <si>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</si>
  <si>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</si>
  <si>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</si>
  <si>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</si>
  <si>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</si>
  <si>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</si>
  <si>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</si>
  <si>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</si>
  <si>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</si>
  <si>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</si>
  <si>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</si>
  <si>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</si>
  <si>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</si>
  <si>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</si>
  <si>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</si>
  <si>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</si>
  <si>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</si>
  <si>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</si>
  <si>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</si>
  <si>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</si>
  <si>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</si>
  <si>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</si>
  <si>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</si>
  <si>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</si>
  <si>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</si>
  <si>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</si>
  <si>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</si>
  <si>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</si>
  <si>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</si>
  <si>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</si>
  <si>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</si>
  <si>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</si>
  <si>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</si>
  <si>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</si>
  <si>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</si>
  <si>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</si>
  <si>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</si>
  <si>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</si>
  <si>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</si>
  <si>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</si>
  <si>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</si>
  <si>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</si>
  <si>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</si>
  <si>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</si>
  <si>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</si>
  <si>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</si>
  <si>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</si>
  <si>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</si>
  <si>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</si>
  <si>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</si>
  <si>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</si>
  <si>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</si>
  <si>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</si>
  <si>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</si>
  <si>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</si>
  <si>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</si>
  <si>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</si>
  <si>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</si>
  <si>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</si>
  <si>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</si>
  <si>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</si>
  <si>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</si>
  <si>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</si>
  <si>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</si>
  <si>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</si>
  <si>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</si>
  <si>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</si>
  <si>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</si>
  <si>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</si>
  <si>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</si>
  <si>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</si>
  <si>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</si>
  <si>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</si>
  <si>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</si>
  <si>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</si>
  <si>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</si>
  <si>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</si>
  <si>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</si>
  <si>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</si>
  <si>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</si>
  <si>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</si>
  <si>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</si>
  <si>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</si>
  <si>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</si>
  <si>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</si>
  <si>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</si>
  <si>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</si>
  <si>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</si>
  <si>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</si>
  <si>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</si>
  <si>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</si>
  <si>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</si>
  <si>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</si>
  <si>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</si>
  <si>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</si>
  <si>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</si>
  <si>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</si>
  <si>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</si>
  <si>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</si>
  <si>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</si>
  <si>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</si>
  <si>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</si>
  <si>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</si>
  <si>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</si>
  <si>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</si>
  <si>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</si>
  <si>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</si>
  <si>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</si>
  <si>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</si>
  <si>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</si>
  <si>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</si>
  <si>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</si>
  <si>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</si>
  <si>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</si>
  <si>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</si>
  <si>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</si>
  <si>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</si>
  <si>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</si>
  <si>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</si>
  <si>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</si>
  <si>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</si>
  <si>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</si>
  <si>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</si>
  <si>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</si>
  <si>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</si>
  <si>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</si>
  <si>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</si>
  <si>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</si>
  <si>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</si>
  <si>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</si>
  <si>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</si>
  <si>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</si>
  <si>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</si>
  <si>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</si>
  <si>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</si>
  <si>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</si>
  <si>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</si>
  <si>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</si>
  <si>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</si>
  <si>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</si>
  <si>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</si>
  <si>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</si>
  <si>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</si>
  <si>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</si>
  <si>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</si>
  <si>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</si>
  <si>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</si>
  <si>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</si>
  <si>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</si>
  <si>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</si>
  <si>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</si>
  <si>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</si>
  <si>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</si>
  <si>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</si>
  <si>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</si>
  <si>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</si>
  <si>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</si>
  <si>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</si>
  <si>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</si>
  <si>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</si>
  <si>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</si>
  <si>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</si>
  <si>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</si>
  <si>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</si>
  <si>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</si>
  <si>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</si>
  <si>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</si>
  <si>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</si>
  <si>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</si>
  <si>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</si>
  <si>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</si>
  <si>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</si>
  <si>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</si>
  <si>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</si>
  <si>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</si>
  <si>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</si>
  <si>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</si>
  <si>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</si>
  <si>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</si>
  <si>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</si>
  <si>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</si>
  <si>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</si>
  <si>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</si>
  <si>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</si>
  <si>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</si>
  <si>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</si>
  <si>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</si>
  <si>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</si>
  <si>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</si>
  <si>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</si>
  <si>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</si>
  <si>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</si>
  <si>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</si>
  <si>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</si>
  <si>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</si>
  <si>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</si>
  <si>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</si>
  <si>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</si>
  <si>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</si>
  <si>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</si>
  <si>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</si>
  <si>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</si>
  <si>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</si>
  <si>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</si>
  <si>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</si>
  <si>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</si>
  <si>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</si>
  <si>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</si>
  <si>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</si>
  <si>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</si>
  <si>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</si>
  <si>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</si>
  <si>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</si>
  <si>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</si>
  <si>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</si>
  <si>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</si>
  <si>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</si>
  <si>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</si>
  <si>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</si>
  <si>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</si>
  <si>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</si>
  <si>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</si>
  <si>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</si>
  <si>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</si>
  <si>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</si>
  <si>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</si>
  <si>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</si>
  <si>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</si>
  <si>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</si>
  <si>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</si>
  <si>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</si>
  <si>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</si>
  <si>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</si>
  <si>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</si>
  <si>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</si>
  <si>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</si>
  <si>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</si>
  <si>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</si>
  <si>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</si>
  <si>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</si>
  <si>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</si>
  <si>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</si>
  <si>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</si>
  <si>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</si>
  <si>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</si>
  <si>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</si>
  <si>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</si>
  <si>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</si>
  <si>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</si>
  <si>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</si>
  <si>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</si>
  <si>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</si>
  <si>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</si>
  <si>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</si>
  <si>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</si>
  <si>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</si>
  <si>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</si>
  <si>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</si>
  <si>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</si>
  <si>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</si>
  <si>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</si>
  <si>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</si>
  <si>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</si>
  <si>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</si>
  <si>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</si>
  <si>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</si>
  <si>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</si>
  <si>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</si>
  <si>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</si>
  <si>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</si>
  <si>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</si>
  <si>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</si>
  <si>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</si>
  <si>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</si>
  <si>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</si>
  <si>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</si>
  <si>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</si>
  <si>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</si>
  <si>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</si>
  <si>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</si>
  <si>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</si>
  <si>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</si>
  <si>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</si>
  <si>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</si>
  <si>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</si>
  <si>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</si>
  <si>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</si>
  <si>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</si>
  <si>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</si>
  <si>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</si>
  <si>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</si>
  <si>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</si>
  <si>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</si>
  <si>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</si>
  <si>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</si>
  <si>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</si>
  <si>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</si>
  <si>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</si>
  <si>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</si>
  <si>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</si>
  <si>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</si>
  <si>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</si>
  <si>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</si>
  <si>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</si>
  <si>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</si>
  <si>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</si>
  <si>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</si>
  <si>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</si>
  <si>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</si>
  <si>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</si>
  <si>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</si>
  <si>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</si>
  <si>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</si>
  <si>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</si>
  <si>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</si>
  <si>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</si>
  <si>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</si>
  <si>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</si>
  <si>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</si>
  <si>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</si>
  <si>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</si>
  <si>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</si>
  <si>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</si>
  <si>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</si>
  <si>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</si>
  <si>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</si>
  <si>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</si>
  <si>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</si>
  <si>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</si>
  <si>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</si>
  <si>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</si>
  <si>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</si>
  <si>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</si>
  <si>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</si>
  <si>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</si>
  <si>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</si>
  <si>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</si>
  <si>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</si>
  <si>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</si>
  <si>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</si>
  <si>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</si>
  <si>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</si>
  <si>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</si>
  <si>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</si>
  <si>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</si>
  <si>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</si>
  <si>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</si>
  <si>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</si>
  <si>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</si>
  <si>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</si>
  <si>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</si>
  <si>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</si>
  <si>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</si>
  <si>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</si>
  <si>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</si>
  <si>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</si>
  <si>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</si>
  <si>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</si>
  <si>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</si>
  <si>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</si>
  <si>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</si>
  <si>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</si>
  <si>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</si>
  <si>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</si>
  <si>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</si>
  <si>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</si>
  <si>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</si>
  <si>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</si>
  <si>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</si>
  <si>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</si>
  <si>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</si>
  <si>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</si>
  <si>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</si>
  <si>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</si>
  <si>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</si>
  <si>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</si>
  <si>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</si>
  <si>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</si>
  <si>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</si>
  <si>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</si>
  <si>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</si>
  <si>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</si>
  <si>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</si>
  <si>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</si>
  <si>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</si>
  <si>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</si>
  <si>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</si>
  <si>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</si>
  <si>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</si>
  <si>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</si>
  <si>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</si>
  <si>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</si>
  <si>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</si>
  <si>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</si>
  <si>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</si>
  <si>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</si>
  <si>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</si>
  <si>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</si>
  <si>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</si>
  <si>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</si>
  <si>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</si>
  <si>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</si>
  <si>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</si>
  <si>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</si>
  <si>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</si>
  <si>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</si>
  <si>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</si>
  <si>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</si>
  <si>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</si>
  <si>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</si>
  <si>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</si>
  <si>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</si>
  <si>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</si>
  <si>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</si>
  <si>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</si>
  <si>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</si>
  <si>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</si>
  <si>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</si>
  <si>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</si>
  <si>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</si>
  <si>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</si>
  <si>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</si>
  <si>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</si>
  <si>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</si>
  <si>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</si>
  <si>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</si>
  <si>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</si>
  <si>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</si>
  <si>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</si>
  <si>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</si>
  <si>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</si>
  <si>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</si>
  <si>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</si>
  <si>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</si>
  <si>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</si>
  <si>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</si>
  <si>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</si>
  <si>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</si>
  <si>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</si>
  <si>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</si>
  <si>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</si>
  <si>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</si>
  <si>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</si>
  <si>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</si>
  <si>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</si>
  <si>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</si>
  <si>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</si>
  <si>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</si>
  <si>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</si>
  <si>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</si>
  <si>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</si>
  <si>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</si>
  <si>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</si>
  <si>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</si>
  <si>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</si>
  <si>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</si>
  <si>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</si>
  <si>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</si>
  <si>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</si>
  <si>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</si>
  <si>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</si>
  <si>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</si>
  <si>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</si>
  <si>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</si>
  <si>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</si>
  <si>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</si>
  <si>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</si>
  <si>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</si>
  <si>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</si>
  <si>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</si>
  <si>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</si>
  <si>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</si>
  <si>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</si>
  <si>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</si>
  <si>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</si>
  <si>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</si>
  <si>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</si>
  <si>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</si>
  <si>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</si>
  <si>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</si>
  <si>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</si>
  <si>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</si>
  <si>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</si>
  <si>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</si>
  <si>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</si>
  <si>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</si>
  <si>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</si>
  <si>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</si>
  <si>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</si>
  <si>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</si>
  <si>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</si>
  <si>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</si>
  <si>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</si>
  <si>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</si>
  <si>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</si>
  <si>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</si>
  <si>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</si>
  <si>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</si>
  <si>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</si>
  <si>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</si>
  <si>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</si>
  <si>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</si>
  <si>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</si>
  <si>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</si>
  <si>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</si>
  <si>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</si>
  <si>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</si>
  <si>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</si>
  <si>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</si>
  <si>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</si>
  <si>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</si>
  <si>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</si>
  <si>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</si>
  <si>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</si>
  <si>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</si>
  <si>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</si>
  <si>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</si>
  <si>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</si>
  <si>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</si>
  <si>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</si>
  <si>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</si>
  <si>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</si>
  <si>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</si>
  <si>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</si>
  <si>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</si>
  <si>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</si>
  <si>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</si>
  <si>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</si>
  <si>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</si>
  <si>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</si>
  <si>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</si>
  <si>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</si>
  <si>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</si>
  <si>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</si>
  <si>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</si>
  <si>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</si>
  <si>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</si>
  <si>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</si>
  <si>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</si>
  <si>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</si>
  <si>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</si>
  <si>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</si>
  <si>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</si>
  <si>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</si>
  <si>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</si>
  <si>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</si>
  <si>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</si>
  <si>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</si>
  <si>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</si>
  <si>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</si>
  <si>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</si>
  <si>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</si>
  <si>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</si>
  <si>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</si>
  <si>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</si>
  <si>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</si>
  <si>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</si>
  <si>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</si>
  <si>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</si>
  <si>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</si>
  <si>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</si>
  <si>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</si>
  <si>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</si>
  <si>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</si>
  <si>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</si>
  <si>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</si>
  <si>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</si>
  <si>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</si>
  <si>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</si>
  <si>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</si>
  <si>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</si>
  <si>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</si>
  <si>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</si>
  <si>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</si>
  <si>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</si>
  <si>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</si>
  <si>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</si>
  <si>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</si>
  <si>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</si>
  <si>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</si>
  <si>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</si>
  <si>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</si>
  <si>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</si>
  <si>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</si>
  <si>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</si>
  <si>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</si>
  <si>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</si>
  <si>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</si>
  <si>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</si>
  <si>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</si>
  <si>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</si>
  <si>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</si>
  <si>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</si>
  <si>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</si>
  <si>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</si>
  <si>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</si>
  <si>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</si>
  <si>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</si>
  <si>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</si>
  <si>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</si>
  <si>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</si>
  <si>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</si>
  <si>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</si>
  <si>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</si>
  <si>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</si>
  <si>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</si>
  <si>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</si>
  <si>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</si>
  <si>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</si>
  <si>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</si>
  <si>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</si>
  <si>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</si>
  <si>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</si>
  <si>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</si>
  <si>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</si>
  <si>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</si>
  <si>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</si>
  <si>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</si>
  <si>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</si>
  <si>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</si>
  <si>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</si>
  <si>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</si>
  <si>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</si>
  <si>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</si>
  <si>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</si>
  <si>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</si>
  <si>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</si>
  <si>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</si>
  <si>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</si>
  <si>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</si>
  <si>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</si>
  <si>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</si>
  <si>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</si>
  <si>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</si>
  <si>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</si>
  <si>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</si>
  <si>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</si>
  <si>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</si>
  <si>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</si>
  <si>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</si>
  <si>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</si>
  <si>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</si>
  <si>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</si>
  <si>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</si>
  <si>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</si>
  <si>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</si>
  <si>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</si>
  <si>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</si>
  <si>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</si>
  <si>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</si>
  <si>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</si>
  <si>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</si>
  <si>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</si>
  <si>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</si>
  <si>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</si>
  <si>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</si>
  <si>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</si>
  <si>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</si>
  <si>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</si>
  <si>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</si>
  <si>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</si>
  <si>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</si>
  <si>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</si>
  <si>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</si>
  <si>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</si>
  <si>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</si>
  <si>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</si>
  <si>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</si>
  <si>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</si>
  <si>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</si>
  <si>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</si>
  <si>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</si>
  <si>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</si>
  <si>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</si>
  <si>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</si>
  <si>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</si>
  <si>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</si>
  <si>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</si>
  <si>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</si>
  <si>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</si>
  <si>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</si>
  <si>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</si>
  <si>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</si>
  <si>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</si>
  <si>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</si>
  <si>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</si>
  <si>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</si>
  <si>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</si>
  <si>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</si>
  <si>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</si>
  <si>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</si>
  <si>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</si>
  <si>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</si>
  <si>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</si>
  <si>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</si>
  <si>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</si>
  <si>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</si>
  <si>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</si>
  <si>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</si>
  <si>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</si>
  <si>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</si>
  <si>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</si>
  <si>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</si>
  <si>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</si>
  <si>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</si>
  <si>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</si>
  <si>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</si>
  <si>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</si>
  <si>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</si>
  <si>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</si>
  <si>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</si>
  <si>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</si>
  <si>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</si>
  <si>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</si>
  <si>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</si>
  <si>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</si>
  <si>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</si>
  <si>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</si>
  <si>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</si>
  <si>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</si>
  <si>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</si>
  <si>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</si>
  <si>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</si>
  <si>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</si>
  <si>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</si>
  <si>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</si>
  <si>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</si>
  <si>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</si>
  <si>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</si>
  <si>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</si>
  <si>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</si>
  <si>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</si>
  <si>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</si>
  <si>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</si>
  <si>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</si>
  <si>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</si>
  <si>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</si>
  <si>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</si>
  <si>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</si>
  <si>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</si>
  <si>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</si>
  <si>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</si>
  <si>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</si>
  <si>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</si>
  <si>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</si>
  <si>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</si>
  <si>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</si>
  <si>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</si>
  <si>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</si>
  <si>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</si>
  <si>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</si>
  <si>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</si>
  <si>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</si>
  <si>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</si>
  <si>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</si>
  <si>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</si>
  <si>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</si>
  <si>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</si>
  <si>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</si>
  <si>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</si>
  <si>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</si>
  <si>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</si>
  <si>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</si>
  <si>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</si>
  <si>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</si>
  <si>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</si>
  <si>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</si>
  <si>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</si>
  <si>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</si>
  <si>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</si>
  <si>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</si>
  <si>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</si>
  <si>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</si>
  <si>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</si>
  <si>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</si>
  <si>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</si>
  <si>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</si>
  <si>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</si>
  <si>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</si>
  <si>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</si>
  <si>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</si>
  <si>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</si>
  <si>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</si>
  <si>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</si>
  <si>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</si>
  <si>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</si>
  <si>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</si>
  <si>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</si>
  <si>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</si>
  <si>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</si>
  <si>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</si>
  <si>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</si>
  <si>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</si>
  <si>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</si>
  <si>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</si>
  <si>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</si>
  <si>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</si>
  <si>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</si>
  <si>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</si>
  <si>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</si>
  <si>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</si>
  <si>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</si>
  <si>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</si>
  <si>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</si>
  <si>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</si>
  <si>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</si>
  <si>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</si>
  <si>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</si>
  <si>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</si>
  <si>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</si>
  <si>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</si>
  <si>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</si>
  <si>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</si>
  <si>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</si>
  <si>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</si>
  <si>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</si>
  <si>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</si>
  <si>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</si>
  <si>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</si>
  <si>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</si>
  <si>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</si>
  <si>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</si>
  <si>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</si>
  <si>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</si>
  <si>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</si>
  <si>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</si>
  <si>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</si>
  <si>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</si>
  <si>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</si>
  <si>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</si>
  <si>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</si>
  <si>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</si>
  <si>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</si>
  <si>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</si>
  <si>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</si>
  <si>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</si>
  <si>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</si>
  <si>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</si>
  <si>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</si>
  <si>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</si>
  <si>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</si>
  <si>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</si>
  <si>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</si>
  <si>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</si>
  <si>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</si>
  <si>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</si>
  <si>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</si>
  <si>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</si>
  <si>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</si>
  <si>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</si>
  <si>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</si>
  <si>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</si>
  <si>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</si>
  <si>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</si>
  <si>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</si>
  <si>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</si>
  <si>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</si>
  <si>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</si>
  <si>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</si>
  <si>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</si>
  <si>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</si>
  <si>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</si>
  <si>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</si>
  <si>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</si>
  <si>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</si>
  <si>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</si>
  <si>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</si>
  <si>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</si>
  <si>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</si>
  <si>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</si>
  <si>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</si>
  <si>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</si>
  <si>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</si>
  <si>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</si>
  <si>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</si>
  <si>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</si>
  <si>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</si>
  <si>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</si>
  <si>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</si>
  <si>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</si>
  <si>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</si>
  <si>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</si>
  <si>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</si>
  <si>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</si>
  <si>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</si>
  <si>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</si>
  <si>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</si>
  <si>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</si>
  <si>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</si>
  <si>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</si>
  <si>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</si>
  <si>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</si>
  <si>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</si>
  <si>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</si>
  <si>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</si>
  <si>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</si>
  <si>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</si>
  <si>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</si>
  <si>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</si>
  <si>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</si>
  <si>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</si>
  <si>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</si>
  <si>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</si>
  <si>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</si>
  <si>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</si>
  <si>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</si>
  <si>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</si>
  <si>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</si>
  <si>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</si>
  <si>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</si>
  <si>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</si>
  <si>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</si>
  <si>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</si>
  <si>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</si>
  <si>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</si>
  <si>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</si>
  <si>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</si>
  <si>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</si>
  <si>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</si>
  <si>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</si>
  <si>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</si>
  <si>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</si>
  <si>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</si>
  <si>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</si>
  <si>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</si>
  <si>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</si>
  <si>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</si>
  <si>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</si>
  <si>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</si>
  <si>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</si>
  <si>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</si>
  <si>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</si>
  <si>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</si>
  <si>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</si>
  <si>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</si>
  <si>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</si>
  <si>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</si>
  <si>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</si>
  <si>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</si>
  <si>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</si>
  <si>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</si>
  <si>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</si>
  <si>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</si>
  <si>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</si>
  <si>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</si>
  <si>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</si>
  <si>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</si>
  <si>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</si>
  <si>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</si>
  <si>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</si>
  <si>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</si>
  <si>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</si>
  <si>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</si>
  <si>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</si>
  <si>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</si>
  <si>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</si>
  <si>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</si>
  <si>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</si>
  <si>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</si>
  <si>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</si>
  <si>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</si>
  <si>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</si>
  <si>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</si>
  <si>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</si>
  <si>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</si>
  <si>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</si>
  <si>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</si>
  <si>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</si>
  <si>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</si>
  <si>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</si>
  <si>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</si>
  <si>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</si>
  <si>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</si>
  <si>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</si>
  <si>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</si>
  <si>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</si>
  <si>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</si>
  <si>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</si>
  <si>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</si>
  <si>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</si>
  <si>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</si>
  <si>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</si>
  <si>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</si>
  <si>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</si>
  <si>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</si>
  <si>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</si>
  <si>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</si>
  <si>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</si>
  <si>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</si>
  <si>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</si>
  <si>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</si>
  <si>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</si>
  <si>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</si>
  <si>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</si>
  <si>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</si>
  <si>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</si>
  <si>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</si>
  <si>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</si>
  <si>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</si>
  <si>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</si>
  <si>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</si>
  <si>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</si>
  <si>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</si>
  <si>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</si>
  <si>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</si>
  <si>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</si>
  <si>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</si>
  <si>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</si>
  <si>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</si>
  <si>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</si>
  <si>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</si>
  <si>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</si>
  <si>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</si>
  <si>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</si>
  <si>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</si>
  <si>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</si>
  <si>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</si>
  <si>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</si>
  <si>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</si>
  <si>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</si>
  <si>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</si>
  <si>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</si>
  <si>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</si>
  <si>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</si>
  <si>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</si>
  <si>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</si>
  <si>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</si>
  <si>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</si>
  <si>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</si>
  <si>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</si>
  <si>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</si>
  <si>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</si>
  <si>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</si>
  <si>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</si>
  <si>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</si>
  <si>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</si>
  <si>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</si>
  <si>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</si>
  <si>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</si>
  <si>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</si>
  <si>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</si>
  <si>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</si>
  <si>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</si>
  <si>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</si>
  <si>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</si>
  <si>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</si>
  <si>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</si>
  <si>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</si>
  <si>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</si>
  <si>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</si>
  <si>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</si>
  <si>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</si>
  <si>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</si>
  <si>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</si>
  <si>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</si>
  <si>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</si>
  <si>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</si>
  <si>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</si>
  <si>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</si>
  <si>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</si>
  <si>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</si>
  <si>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</si>
  <si>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</si>
  <si>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</si>
  <si>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</si>
  <si>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</si>
  <si>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</si>
  <si>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</si>
  <si>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</si>
  <si>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</si>
  <si>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</si>
  <si>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</si>
  <si>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</si>
  <si>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</si>
  <si>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</si>
  <si>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</si>
  <si>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</si>
  <si>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</si>
  <si>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</si>
  <si>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</si>
  <si>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</si>
  <si>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</si>
  <si>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</si>
  <si>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</si>
  <si>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</si>
  <si>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</si>
  <si>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</si>
  <si>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</si>
  <si>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</si>
  <si>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</si>
  <si>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</si>
  <si>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</si>
  <si>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</si>
  <si>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</si>
  <si>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</si>
  <si>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</si>
  <si>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</si>
  <si>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</si>
  <si>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</si>
  <si>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</si>
  <si>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</si>
  <si>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</si>
  <si>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</si>
  <si>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</si>
  <si>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</si>
  <si>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</si>
  <si>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</si>
  <si>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</si>
  <si>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</si>
  <si>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</si>
  <si>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</si>
  <si>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</si>
  <si>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</si>
  <si>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</si>
  <si>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</si>
  <si>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</si>
  <si>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</si>
  <si>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</si>
  <si>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</si>
  <si>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</si>
  <si>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</si>
  <si>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</si>
  <si>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</si>
  <si>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</si>
  <si>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</si>
  <si>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</si>
  <si>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</si>
  <si>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</si>
  <si>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</si>
  <si>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</si>
  <si>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</si>
  <si>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</si>
  <si>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</si>
  <si>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</si>
  <si>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</si>
  <si>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</si>
  <si>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</si>
  <si>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</si>
  <si>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</si>
  <si>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</si>
  <si>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</si>
  <si>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</si>
  <si>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</si>
  <si>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</si>
  <si>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</si>
  <si>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</si>
  <si>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</si>
  <si>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</si>
  <si>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</si>
  <si>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</si>
  <si>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</si>
  <si>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</si>
  <si>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</si>
  <si>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</si>
  <si>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</si>
  <si>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</si>
  <si>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</si>
  <si>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</si>
  <si>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</si>
  <si>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</si>
  <si>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</si>
  <si>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</si>
  <si>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</si>
  <si>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</si>
  <si>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</si>
  <si>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</si>
  <si>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</si>
  <si>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</si>
  <si>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</si>
  <si>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</si>
  <si>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</si>
  <si>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</si>
  <si>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</si>
  <si>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</si>
  <si>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</si>
  <si>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</si>
  <si>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</si>
  <si>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</si>
  <si>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</si>
  <si>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</si>
  <si>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</si>
  <si>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</si>
  <si>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</si>
  <si>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</si>
  <si>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</si>
  <si>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</si>
  <si>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</si>
  <si>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</si>
  <si>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</si>
  <si>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</si>
  <si>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</si>
  <si>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</si>
  <si>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</si>
  <si>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</si>
  <si>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</si>
  <si>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</si>
  <si>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</si>
  <si>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</si>
  <si>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</si>
  <si>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</si>
  <si>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</si>
  <si>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</si>
  <si>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</si>
  <si>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</si>
  <si>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</si>
  <si>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</si>
  <si>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</si>
  <si>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</si>
  <si>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</si>
  <si>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</si>
  <si>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</si>
  <si>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</si>
  <si>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</si>
  <si>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</si>
  <si>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</si>
  <si>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</si>
  <si>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</si>
  <si>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</si>
  <si>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</si>
  <si>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</si>
  <si>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</si>
  <si>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</si>
  <si>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</si>
  <si>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</si>
  <si>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</si>
  <si>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</si>
  <si>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</si>
  <si>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</si>
  <si>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</si>
  <si>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</si>
  <si>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</si>
  <si>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</si>
  <si>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</si>
  <si>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</si>
  <si>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</si>
  <si>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</si>
  <si>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</si>
  <si>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</si>
  <si>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</si>
  <si>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</si>
  <si>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</si>
  <si>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</si>
  <si>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</si>
  <si>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</si>
  <si>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</si>
  <si>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</si>
  <si>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</si>
  <si>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</si>
  <si>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</si>
  <si>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</si>
  <si>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</si>
  <si>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</si>
  <si>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</si>
  <si>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</si>
  <si>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</si>
  <si>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</si>
  <si>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</si>
  <si>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</si>
  <si>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</si>
  <si>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</si>
  <si>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</si>
  <si>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</si>
  <si>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</si>
  <si>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</si>
  <si>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</si>
  <si>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</si>
  <si>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</si>
  <si>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</si>
  <si>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</si>
  <si>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</si>
  <si>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</si>
  <si>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</si>
  <si>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</si>
  <si>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</si>
  <si>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</si>
  <si>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</si>
  <si>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</si>
  <si>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</si>
  <si>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</si>
  <si>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</si>
  <si>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</si>
  <si>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</si>
  <si>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</si>
  <si>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</si>
  <si>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</si>
  <si>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</si>
  <si>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</si>
  <si>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</si>
  <si>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</si>
  <si>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</si>
  <si>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</si>
  <si>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</si>
  <si>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</si>
  <si>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</si>
  <si>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</si>
  <si>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</si>
  <si>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</si>
  <si>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</si>
  <si>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</si>
  <si>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</si>
  <si>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</si>
  <si>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</si>
  <si>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</si>
  <si>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</si>
  <si>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</si>
  <si>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</si>
  <si>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</si>
  <si>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</si>
  <si>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</si>
  <si>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</si>
  <si>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</si>
  <si>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</si>
  <si>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</si>
  <si>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</si>
  <si>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</si>
  <si>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</si>
  <si>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</si>
  <si>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</si>
  <si>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</si>
  <si>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</si>
  <si>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</si>
  <si>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</si>
  <si>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</si>
  <si>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</si>
  <si>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</si>
  <si>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</si>
  <si>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</si>
  <si>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</si>
  <si>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</si>
  <si>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</si>
  <si>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</si>
  <si>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</si>
  <si>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</si>
  <si>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</si>
  <si>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</si>
  <si>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</si>
  <si>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</si>
  <si>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</si>
  <si>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</si>
  <si>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</si>
  <si>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</si>
  <si>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</si>
  <si>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</si>
  <si>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</si>
  <si>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</si>
  <si>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</si>
  <si>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</si>
  <si>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</si>
  <si>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</si>
  <si>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</si>
  <si>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</si>
  <si>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</si>
  <si>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</si>
  <si>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</si>
  <si>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</si>
  <si>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</si>
  <si>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</si>
  <si>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</si>
  <si>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</si>
  <si>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</si>
  <si>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</si>
  <si>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</si>
  <si>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</si>
  <si>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</si>
  <si>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</si>
  <si>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</si>
  <si>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</si>
  <si>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</si>
  <si>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</si>
  <si>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</si>
  <si>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</si>
  <si>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</si>
  <si>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</si>
  <si>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</si>
  <si>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</si>
  <si>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</si>
  <si>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</si>
  <si>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</si>
  <si>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</si>
  <si>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</si>
  <si>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</si>
  <si>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</si>
  <si>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</si>
  <si>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</si>
  <si>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</si>
  <si>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</si>
  <si>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</si>
  <si>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</si>
  <si>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</si>
  <si>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</si>
  <si>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</si>
  <si>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</si>
  <si>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</si>
  <si>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</si>
  <si>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</si>
  <si>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</si>
  <si>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</si>
  <si>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</si>
  <si>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</si>
  <si>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</si>
  <si>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</si>
  <si>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</si>
  <si>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</si>
  <si>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</si>
  <si>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</si>
  <si>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</si>
  <si>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</si>
  <si>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</si>
  <si>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</si>
  <si>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</si>
  <si>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</si>
  <si>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</si>
  <si>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</si>
  <si>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</si>
  <si>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</si>
  <si>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</si>
  <si>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</si>
  <si>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</si>
  <si>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</si>
  <si>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</si>
  <si>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</si>
  <si>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</si>
  <si>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</si>
  <si>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</si>
  <si>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</si>
  <si>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</si>
  <si>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</si>
  <si>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</si>
  <si>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</si>
  <si>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</si>
  <si>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</si>
  <si>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</si>
  <si>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</si>
  <si>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</si>
  <si>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</si>
  <si>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</si>
  <si>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</si>
  <si>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</si>
  <si>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</si>
  <si>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</si>
  <si>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</si>
  <si>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</si>
  <si>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</si>
  <si>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</si>
  <si>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</si>
  <si>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</si>
  <si>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</si>
  <si>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</si>
  <si>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</si>
  <si>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</si>
  <si>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</si>
  <si>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</si>
  <si>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</si>
  <si>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</si>
  <si>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</si>
  <si>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</si>
  <si>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</si>
  <si>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</si>
  <si>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</si>
  <si>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</si>
  <si>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</si>
  <si>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</si>
  <si>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</si>
  <si>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</si>
  <si>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</si>
  <si>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</si>
  <si>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</si>
  <si>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</si>
  <si>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</si>
  <si>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</si>
  <si>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</si>
  <si>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</si>
  <si>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</si>
  <si>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</si>
  <si>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</si>
  <si>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</si>
  <si>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</si>
  <si>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</si>
  <si>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</si>
  <si>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</si>
  <si>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</si>
  <si>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</si>
  <si>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</si>
  <si>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</si>
  <si>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</si>
  <si>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</si>
  <si>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</si>
  <si>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</si>
  <si>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</si>
  <si>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</si>
  <si>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</si>
  <si>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</si>
  <si>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</si>
  <si>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</si>
  <si>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</si>
  <si>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</si>
  <si>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</si>
  <si>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</si>
  <si>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</si>
  <si>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</si>
  <si>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</si>
  <si>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</si>
  <si>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</si>
  <si>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</si>
  <si>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</si>
  <si>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</si>
  <si>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</si>
  <si>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</si>
  <si>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</si>
  <si>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</si>
  <si>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</si>
  <si>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</si>
  <si>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</si>
  <si>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</si>
  <si>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</si>
  <si>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</si>
  <si>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</si>
  <si>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</si>
  <si>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</si>
  <si>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</si>
  <si>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</si>
  <si>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</si>
  <si>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</si>
  <si>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</si>
  <si>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</si>
  <si>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</si>
  <si>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</si>
  <si>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</si>
  <si>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</si>
  <si>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</si>
  <si>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</si>
  <si>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</si>
  <si>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</si>
  <si>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</si>
  <si>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</si>
  <si>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</si>
  <si>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</si>
  <si>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</si>
  <si>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</si>
  <si>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</si>
  <si>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</si>
  <si>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</si>
  <si>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</si>
  <si>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</si>
  <si>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</si>
  <si>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</si>
  <si>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</si>
  <si>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</si>
  <si>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</si>
  <si>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</si>
  <si>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</si>
  <si>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</si>
  <si>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</si>
  <si>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</si>
  <si>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</si>
  <si>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</si>
  <si>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</si>
  <si>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</si>
  <si>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</si>
  <si>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</si>
  <si>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</si>
  <si>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</si>
  <si>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</si>
  <si>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</si>
  <si>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</si>
  <si>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</si>
  <si>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</si>
  <si>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</si>
  <si>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</si>
  <si>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</si>
  <si>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</si>
  <si>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</si>
  <si>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</si>
  <si>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</si>
  <si>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</si>
  <si>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</si>
  <si>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</si>
  <si>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</si>
  <si>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</si>
  <si>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</si>
  <si>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</si>
  <si>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</si>
  <si>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</si>
  <si>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</si>
  <si>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</si>
  <si>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</si>
  <si>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</si>
  <si>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</si>
  <si>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</si>
  <si>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</si>
  <si>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</si>
  <si>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</si>
  <si>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</si>
  <si>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</si>
  <si>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</si>
  <si>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</si>
  <si>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</si>
  <si>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</si>
  <si>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</si>
  <si>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</si>
  <si>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</si>
  <si>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</si>
  <si>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</si>
  <si>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</si>
  <si>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</si>
  <si>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</si>
  <si>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</si>
  <si>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</si>
  <si>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</si>
  <si>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</si>
  <si>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</si>
  <si>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</si>
  <si>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</si>
  <si>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</si>
  <si>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</si>
  <si>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</si>
  <si>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</si>
  <si>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</si>
  <si>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</si>
  <si>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</si>
  <si>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</si>
  <si>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</si>
  <si>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</si>
  <si>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</si>
  <si>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</si>
  <si>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</si>
  <si>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</si>
  <si>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</si>
  <si>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</si>
  <si>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</si>
  <si>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</si>
  <si>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</si>
  <si>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</si>
  <si>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</si>
  <si>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</si>
  <si>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</si>
  <si>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</si>
  <si>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</si>
  <si>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</si>
  <si>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</si>
  <si>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</si>
  <si>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</si>
  <si>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</si>
  <si>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</si>
  <si>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</si>
  <si>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</si>
  <si>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</si>
  <si>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</si>
  <si>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</si>
  <si>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</si>
  <si>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</si>
  <si>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</si>
  <si>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</si>
  <si>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</si>
  <si>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</si>
  <si>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</si>
  <si>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</si>
  <si>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</si>
  <si>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</si>
  <si>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</si>
  <si>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</si>
  <si>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</si>
  <si>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</si>
  <si>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</si>
  <si>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</si>
  <si>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</si>
  <si>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</si>
  <si>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</si>
  <si>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</si>
  <si>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</si>
  <si>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</si>
  <si>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</si>
  <si>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</si>
  <si>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</si>
  <si>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</si>
  <si>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</si>
  <si>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</si>
  <si>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</si>
  <si>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</si>
  <si>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</si>
  <si>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</si>
  <si>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</si>
  <si>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</si>
  <si>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</si>
  <si>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</si>
  <si>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</si>
  <si>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</si>
  <si>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</si>
  <si>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</si>
  <si>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</si>
  <si>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</si>
  <si>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</si>
  <si>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</si>
  <si>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</si>
  <si>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</si>
  <si>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</si>
  <si>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</si>
  <si>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</si>
  <si>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</si>
  <si>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</si>
  <si>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</si>
  <si>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</si>
  <si>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</si>
  <si>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</si>
  <si>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</si>
  <si>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</si>
  <si>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</si>
  <si>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</si>
  <si>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</si>
  <si>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</si>
  <si>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</si>
  <si>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</si>
  <si>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</si>
  <si>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</si>
  <si>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</si>
  <si>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</si>
  <si>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</si>
  <si>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</si>
  <si>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</si>
  <si>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</si>
  <si>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</si>
  <si>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</si>
  <si>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</si>
  <si>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</si>
  <si>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</si>
  <si>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</si>
  <si>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</si>
  <si>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</si>
  <si>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</si>
  <si>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</si>
  <si>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</si>
  <si>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</si>
  <si>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</si>
  <si>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</si>
  <si>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</si>
  <si>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</si>
  <si>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</si>
  <si>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</si>
  <si>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</si>
  <si>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</si>
  <si>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</si>
  <si>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</si>
  <si>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</si>
  <si>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</si>
  <si>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</si>
  <si>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</si>
  <si>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</si>
  <si>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</si>
  <si>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</si>
  <si>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</si>
  <si>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</si>
  <si>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</si>
  <si>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</si>
  <si>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</si>
  <si>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</si>
  <si>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</si>
  <si>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</si>
  <si>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</si>
  <si>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</si>
  <si>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</si>
  <si>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</si>
  <si>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</si>
  <si>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</si>
  <si>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</si>
  <si>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</si>
  <si>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</si>
  <si>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</si>
  <si>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</si>
  <si>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</si>
  <si>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</si>
  <si>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</si>
  <si>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</si>
  <si>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</si>
  <si>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</si>
  <si>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</si>
  <si>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</si>
  <si>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</si>
  <si>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</si>
  <si>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</si>
  <si>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</si>
  <si>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</si>
  <si>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</si>
  <si>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</si>
  <si>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</si>
  <si>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</si>
  <si>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</si>
  <si>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</si>
  <si>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</si>
  <si>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</si>
  <si>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</si>
  <si>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</si>
  <si>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</si>
  <si>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</si>
  <si>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</si>
  <si>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</si>
  <si>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</si>
  <si>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</si>
  <si>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</si>
  <si>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</si>
  <si>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</si>
  <si>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</si>
  <si>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</si>
  <si>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</si>
  <si>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</si>
  <si>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</si>
  <si>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</si>
  <si>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</si>
  <si>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</si>
  <si>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</si>
  <si>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</si>
  <si>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</si>
  <si>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</si>
  <si>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</si>
  <si>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</si>
  <si>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</si>
  <si>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</si>
  <si>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</si>
  <si>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</si>
  <si>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</si>
  <si>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</si>
  <si>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</si>
  <si>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</si>
  <si>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</si>
  <si>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</si>
  <si>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</si>
  <si>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</si>
  <si>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</si>
  <si>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</si>
  <si>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</si>
  <si>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</si>
  <si>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</si>
  <si>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</si>
  <si>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</si>
  <si>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</si>
  <si>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</si>
  <si>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</si>
  <si>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</si>
  <si>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</si>
  <si>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</si>
  <si>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</si>
  <si>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</si>
  <si>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</si>
  <si>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</si>
  <si>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</si>
  <si>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</si>
  <si>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</si>
  <si>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</si>
  <si>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</si>
  <si>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</si>
  <si>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</si>
  <si>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</si>
  <si>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</si>
  <si>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</si>
  <si>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</si>
  <si>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</si>
  <si>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</si>
  <si>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</si>
  <si>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</si>
  <si>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</si>
  <si>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</si>
  <si>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</si>
  <si>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</si>
  <si>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</si>
  <si>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</si>
  <si>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</si>
  <si>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</si>
  <si>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</si>
  <si>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</si>
  <si>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</si>
  <si>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</si>
  <si>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</si>
  <si>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</si>
  <si>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</si>
  <si>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</si>
  <si>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</si>
  <si>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</si>
  <si>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</si>
  <si>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</si>
  <si>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</si>
  <si>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</si>
  <si>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</si>
  <si>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</si>
  <si>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</si>
  <si>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</si>
  <si>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</si>
  <si>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</si>
  <si>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</si>
  <si>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</si>
  <si>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</si>
  <si>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</si>
  <si>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</si>
  <si>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</si>
  <si>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</si>
  <si>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</si>
  <si>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</si>
  <si>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</si>
  <si>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</si>
  <si>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</si>
  <si>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</si>
  <si>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</si>
  <si>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</si>
  <si>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</si>
  <si>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</si>
  <si>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</si>
  <si>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</si>
  <si>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</si>
  <si>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</si>
  <si>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</si>
  <si>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</si>
  <si>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</si>
  <si>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</si>
  <si>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</si>
  <si>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</si>
  <si>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</si>
  <si>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</si>
  <si>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</si>
  <si>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</si>
  <si>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</si>
  <si>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</si>
  <si>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</si>
  <si>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</si>
  <si>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</si>
  <si>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</si>
  <si>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</si>
  <si>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</si>
  <si>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</si>
  <si>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</si>
  <si>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</si>
  <si>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</si>
  <si>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</si>
  <si>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</si>
  <si>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</si>
  <si>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</si>
  <si>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</si>
  <si>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</si>
  <si>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</si>
  <si>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</si>
  <si>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</si>
  <si>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</si>
  <si>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</si>
  <si>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</si>
  <si>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</si>
  <si>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</si>
  <si>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</si>
  <si>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</si>
  <si>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</si>
  <si>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</si>
  <si>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</si>
  <si>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</si>
  <si>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</si>
  <si>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</si>
  <si>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</si>
  <si>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</si>
  <si>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</si>
  <si>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</si>
  <si>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</si>
  <si>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</si>
  <si>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</si>
  <si>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</si>
  <si>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</si>
  <si>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</si>
  <si>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</si>
  <si>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</si>
  <si>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</si>
  <si>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</si>
  <si>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</si>
  <si>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</si>
  <si>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</si>
  <si>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</si>
  <si>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</si>
  <si>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</si>
  <si>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</si>
  <si>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</si>
  <si>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</si>
  <si>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</si>
  <si>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</si>
  <si>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</si>
  <si>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</si>
  <si>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</si>
  <si>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</si>
  <si>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</si>
  <si>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</si>
  <si>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</si>
  <si>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</si>
  <si>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</si>
  <si>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</si>
  <si>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</si>
  <si>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</si>
  <si>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</si>
  <si>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</si>
  <si>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</si>
  <si>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</si>
  <si>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</si>
  <si>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</si>
  <si>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</si>
  <si>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</si>
  <si>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</si>
  <si>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</si>
  <si>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</si>
  <si>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</si>
  <si>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</si>
  <si>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</si>
  <si>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</si>
  <si>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</si>
  <si>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</si>
  <si>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</si>
  <si>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</si>
  <si>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</si>
  <si>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</si>
  <si>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</si>
  <si>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</si>
  <si>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</si>
  <si>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</si>
  <si>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</si>
  <si>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</si>
  <si>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</si>
  <si>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</si>
  <si>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</si>
  <si>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</si>
  <si>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</si>
  <si>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</si>
  <si>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</si>
  <si>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</si>
  <si>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</si>
  <si>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</si>
  <si>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</si>
  <si>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</si>
  <si>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</si>
  <si>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</si>
  <si>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</si>
  <si>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</si>
  <si>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</si>
  <si>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</si>
  <si>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</si>
  <si>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</si>
  <si>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</si>
  <si>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</si>
  <si>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</si>
  <si>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</si>
  <si>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</si>
  <si>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</si>
  <si>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</si>
  <si>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</si>
  <si>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</si>
  <si>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</si>
  <si>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</si>
  <si>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</si>
  <si>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</si>
  <si>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</si>
  <si>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</si>
  <si>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</si>
  <si>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</si>
  <si>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</si>
  <si>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</si>
  <si>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</si>
  <si>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</si>
  <si>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</si>
  <si>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</si>
  <si>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</si>
  <si>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</si>
  <si>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</si>
  <si>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</si>
  <si>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</si>
  <si>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</si>
  <si>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</si>
  <si>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</si>
  <si>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</si>
  <si>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</si>
  <si>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</si>
  <si>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</si>
  <si>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</si>
  <si>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</si>
  <si>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</si>
  <si>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</si>
  <si>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</si>
  <si>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</si>
  <si>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</si>
  <si>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</si>
  <si>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</si>
  <si>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</si>
  <si>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</si>
  <si>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</si>
  <si>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</si>
  <si>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</si>
  <si>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</si>
  <si>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</si>
  <si>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</si>
  <si>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</si>
  <si>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</si>
  <si>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</si>
  <si>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</si>
  <si>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</si>
  <si>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</si>
  <si>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</si>
  <si>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</si>
  <si>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</si>
  <si>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</si>
  <si>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</si>
  <si>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</si>
  <si>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</si>
  <si>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</si>
  <si>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</si>
  <si>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</si>
  <si>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</si>
  <si>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</si>
  <si>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</si>
  <si>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</si>
  <si>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</si>
  <si>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</si>
  <si>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</si>
  <si>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</si>
  <si>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</si>
  <si>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</si>
  <si>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</si>
  <si>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</si>
  <si>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</si>
  <si>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</si>
  <si>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</si>
  <si>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</si>
  <si>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</si>
  <si>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</si>
  <si>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</si>
  <si>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</si>
  <si>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</si>
  <si>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</si>
  <si>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</si>
  <si>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</si>
  <si>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</si>
  <si>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</si>
  <si>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</si>
  <si>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</si>
  <si>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</si>
  <si>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</si>
  <si>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</si>
  <si>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</si>
  <si>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</si>
  <si>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</si>
  <si>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</si>
  <si>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</si>
  <si>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</si>
  <si>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</si>
  <si>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</si>
  <si>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</si>
  <si>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</si>
  <si>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</si>
  <si>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</si>
  <si>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</si>
  <si>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</si>
  <si>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</si>
  <si>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</si>
  <si>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</si>
  <si>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</si>
  <si>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</si>
  <si>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</si>
  <si>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</si>
  <si>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</si>
  <si>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</si>
  <si>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</si>
  <si>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</si>
  <si>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</si>
  <si>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</si>
  <si>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</si>
  <si>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</si>
  <si>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</si>
  <si>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</si>
  <si>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</si>
  <si>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</si>
  <si>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</si>
  <si>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</si>
  <si>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</si>
  <si>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</si>
  <si>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</si>
  <si>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</si>
  <si>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</si>
  <si>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</si>
  <si>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</si>
  <si>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</si>
  <si>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</si>
  <si>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</si>
  <si>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</si>
  <si>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</si>
  <si>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</si>
  <si>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</si>
  <si>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</si>
  <si>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</si>
  <si>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</si>
  <si>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</si>
  <si>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</si>
  <si>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</si>
  <si>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</si>
  <si>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</si>
  <si>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</si>
  <si>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</si>
  <si>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</si>
  <si>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</si>
  <si>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</si>
  <si>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</si>
  <si>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</si>
  <si>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</si>
  <si>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</si>
  <si>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</si>
  <si>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</si>
  <si>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</si>
  <si>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</si>
  <si>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</si>
  <si>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</si>
  <si>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</si>
  <si>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</si>
  <si>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</si>
  <si>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</si>
  <si>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</si>
  <si>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</si>
  <si>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</si>
  <si>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</si>
  <si>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</si>
  <si>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</si>
  <si>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</si>
  <si>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</si>
  <si>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</si>
  <si>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</si>
  <si>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</si>
  <si>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</si>
  <si>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</si>
  <si>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</si>
  <si>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</si>
  <si>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</si>
  <si>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</si>
  <si>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</si>
  <si>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</si>
  <si>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</si>
  <si>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</si>
  <si>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</si>
  <si>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</si>
  <si>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</si>
  <si>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</si>
  <si>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</si>
  <si>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</si>
  <si>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</si>
  <si>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</si>
  <si>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</si>
  <si>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</si>
  <si>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</si>
  <si>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</si>
  <si>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</si>
  <si>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</si>
  <si>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</si>
  <si>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</si>
  <si>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</si>
  <si>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</si>
  <si>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</si>
  <si>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</si>
  <si>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</si>
  <si>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</si>
  <si>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</si>
  <si>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</si>
  <si>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</si>
  <si>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</si>
  <si>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</si>
  <si>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</si>
  <si>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</si>
  <si>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</si>
  <si>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</si>
  <si>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</si>
  <si>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</si>
  <si>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</si>
  <si>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</si>
  <si>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</si>
  <si>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</si>
  <si>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</si>
  <si>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</si>
  <si>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</si>
  <si>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</si>
  <si>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</si>
  <si>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</si>
  <si>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</si>
  <si>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</si>
  <si>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</si>
  <si>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</si>
  <si>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</si>
  <si>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</si>
  <si>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</si>
  <si>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</si>
  <si>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</si>
  <si>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</si>
  <si>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</si>
  <si>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</si>
  <si>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</si>
  <si>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</si>
  <si>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</si>
  <si>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</si>
  <si>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</si>
  <si>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</si>
  <si>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</si>
  <si>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</si>
  <si>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</si>
  <si>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</si>
  <si>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</si>
  <si>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</si>
  <si>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</si>
  <si>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</si>
  <si>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</si>
  <si>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</si>
  <si>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</si>
  <si>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</si>
  <si>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</si>
  <si>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</si>
  <si>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</si>
  <si>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</si>
  <si>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</si>
  <si>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</si>
  <si>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</si>
  <si>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</si>
  <si>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</si>
  <si>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</si>
  <si>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</si>
  <si>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</si>
  <si>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</si>
  <si>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</si>
  <si>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</si>
  <si>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</si>
  <si>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</si>
  <si>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</si>
  <si>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</si>
  <si>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</si>
  <si>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</si>
  <si>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</si>
  <si>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</si>
  <si>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</si>
  <si>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</si>
  <si>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</si>
  <si>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</si>
  <si>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</si>
  <si>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</si>
  <si>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</si>
  <si>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</si>
  <si>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</si>
  <si>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</si>
  <si>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</si>
  <si>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</si>
  <si>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</si>
  <si>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</si>
  <si>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</si>
  <si>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</si>
  <si>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</si>
  <si>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</si>
  <si>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</si>
  <si>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</si>
  <si>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</si>
  <si>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</si>
  <si>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</si>
  <si>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</si>
  <si>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</si>
  <si>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</si>
  <si>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</si>
  <si>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</si>
  <si>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</si>
  <si>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</si>
  <si>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</si>
  <si>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</si>
  <si>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</si>
  <si>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</si>
  <si>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</si>
  <si>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</si>
  <si>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</si>
  <si>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</si>
  <si>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</si>
  <si>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</si>
  <si>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</si>
  <si>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</si>
  <si>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</si>
  <si>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</si>
  <si>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</si>
  <si>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</si>
  <si>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</si>
  <si>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</si>
  <si>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</si>
  <si>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</si>
  <si>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</si>
  <si>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</si>
  <si>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</si>
  <si>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</si>
  <si>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</si>
  <si>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</si>
  <si>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</si>
  <si>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</si>
  <si>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</si>
  <si>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</si>
  <si>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</si>
  <si>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</si>
  <si>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</si>
  <si>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</si>
  <si>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</si>
  <si>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</si>
  <si>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</si>
  <si>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</si>
  <si>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</si>
  <si>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</si>
  <si>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</si>
  <si>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</si>
  <si>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</si>
  <si>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</si>
  <si>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</si>
  <si>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</si>
  <si>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</si>
  <si>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</si>
  <si>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</si>
  <si>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</si>
  <si>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</si>
  <si>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</si>
  <si>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</si>
  <si>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</si>
  <si>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</si>
  <si>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</si>
  <si>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</si>
  <si>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</si>
  <si>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</si>
  <si>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</si>
  <si>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</si>
  <si>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</si>
  <si>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</si>
  <si>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</si>
  <si>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</si>
  <si>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</si>
  <si>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</si>
  <si>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</si>
  <si>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</si>
  <si>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</si>
  <si>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</si>
  <si>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</si>
  <si>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</si>
  <si>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</si>
  <si>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</si>
  <si>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</si>
  <si>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</si>
  <si>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</si>
  <si>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</si>
  <si>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</si>
  <si>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</si>
  <si>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</si>
  <si>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</si>
  <si>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</si>
  <si>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</si>
  <si>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</si>
  <si>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</si>
  <si>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</si>
  <si>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</si>
  <si>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</si>
  <si>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</si>
  <si>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</si>
  <si>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</si>
  <si>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</si>
  <si>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</si>
  <si>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</si>
  <si>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</si>
  <si>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</si>
  <si>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</si>
  <si>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</si>
  <si>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</si>
  <si>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</si>
  <si>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</si>
  <si>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</si>
  <si>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</si>
  <si>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</si>
  <si>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</si>
  <si>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</si>
  <si>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</si>
  <si>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</si>
  <si>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</si>
  <si>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</si>
  <si>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</si>
  <si>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</si>
  <si>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</si>
  <si>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</si>
  <si>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</si>
  <si>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</si>
  <si>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</si>
  <si>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</si>
  <si>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</si>
  <si>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</si>
  <si>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</si>
  <si>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</si>
  <si>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</si>
  <si>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</si>
  <si>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</si>
  <si>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</si>
  <si>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</si>
  <si>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</si>
  <si>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</si>
  <si>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</si>
  <si>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</si>
  <si>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</si>
  <si>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</si>
  <si>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</si>
  <si>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</si>
  <si>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</si>
  <si>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</si>
  <si>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</si>
  <si>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</si>
  <si>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</si>
  <si>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</si>
  <si>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</si>
  <si>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</si>
  <si>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</si>
  <si>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</si>
  <si>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</si>
  <si>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</si>
  <si>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</si>
  <si>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</si>
  <si>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</si>
  <si>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</si>
  <si>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</si>
  <si>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</si>
  <si>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</si>
  <si>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</si>
  <si>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</si>
  <si>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</si>
  <si>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</si>
  <si>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</si>
  <si>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</si>
  <si>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</si>
  <si>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</si>
  <si>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</si>
  <si>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</si>
  <si>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</si>
  <si>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</si>
  <si>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</si>
  <si>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</si>
  <si>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</si>
  <si>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</si>
  <si>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</si>
  <si>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</si>
  <si>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</si>
  <si>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</si>
  <si>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</si>
  <si>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</si>
  <si>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</si>
  <si>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</si>
  <si>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</si>
  <si>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</si>
  <si>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</si>
  <si>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</si>
  <si>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</si>
  <si>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</si>
  <si>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</si>
  <si>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</si>
  <si>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</si>
  <si>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</si>
  <si>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</si>
  <si>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</si>
  <si>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</si>
  <si>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</si>
  <si>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</si>
  <si>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</si>
  <si>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</si>
  <si>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</si>
  <si>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</si>
  <si>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</si>
  <si>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</si>
  <si>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</si>
  <si>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</si>
  <si>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</si>
  <si>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</si>
  <si>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</si>
  <si>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</si>
  <si>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</si>
  <si>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</si>
  <si>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</si>
  <si>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</si>
  <si>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</si>
  <si>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</si>
  <si>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</si>
  <si>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</si>
  <si>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</si>
  <si>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</si>
  <si>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</si>
  <si>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</si>
  <si>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</si>
  <si>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</si>
  <si>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</si>
  <si>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</si>
  <si>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</si>
  <si>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</si>
  <si>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</si>
  <si>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</si>
  <si>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</si>
  <si>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</si>
  <si>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</si>
  <si>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</si>
  <si>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</si>
  <si>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</si>
  <si>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</si>
  <si>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</si>
  <si>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</si>
  <si>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</si>
  <si>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</si>
  <si>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</si>
  <si>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</si>
  <si>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</si>
  <si>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</si>
  <si>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</si>
  <si>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</si>
  <si>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</si>
  <si>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</si>
  <si>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</si>
  <si>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</si>
  <si>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</si>
  <si>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</si>
  <si>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</si>
  <si>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</si>
  <si>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</si>
  <si>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</si>
  <si>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</si>
  <si>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</si>
  <si>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</si>
  <si>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</si>
  <si>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</si>
  <si>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</si>
  <si>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</si>
  <si>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</si>
  <si>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</si>
  <si>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</si>
  <si>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</si>
  <si>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</si>
  <si>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</si>
  <si>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</si>
  <si>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</si>
  <si>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</si>
  <si>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</si>
  <si>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</si>
  <si>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</si>
  <si>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</si>
  <si>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</si>
  <si>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</si>
  <si>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</si>
  <si>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</si>
  <si>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</si>
  <si>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</si>
  <si>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</si>
  <si>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</si>
  <si>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</si>
  <si>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</si>
  <si>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</si>
  <si>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</si>
  <si>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</si>
  <si>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</si>
  <si>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</si>
  <si>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</si>
  <si>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</si>
  <si>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</si>
  <si>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</si>
  <si>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</si>
  <si>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</si>
  <si>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</si>
  <si>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</si>
  <si>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</si>
  <si>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</si>
  <si>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</si>
  <si>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</si>
  <si>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</si>
  <si>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</si>
  <si>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</si>
  <si>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</si>
  <si>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</si>
  <si>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</si>
  <si>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</si>
  <si>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</si>
  <si>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</si>
  <si>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</si>
  <si>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</si>
  <si>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</si>
  <si>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</si>
  <si>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</si>
  <si>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</si>
  <si>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</si>
  <si>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</si>
  <si>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</si>
  <si>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</si>
  <si>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</si>
  <si>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</si>
  <si>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</si>
  <si>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</si>
  <si>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</si>
  <si>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</si>
  <si>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</si>
  <si>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</si>
  <si>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</si>
  <si>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</si>
  <si>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</si>
  <si>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</si>
  <si>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</si>
  <si>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</si>
  <si>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</si>
  <si>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</si>
  <si>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</si>
  <si>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</si>
  <si>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</si>
  <si>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</si>
  <si>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</si>
  <si>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</si>
  <si>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</si>
  <si>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</si>
  <si>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</si>
  <si>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</si>
  <si>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</si>
  <si>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</si>
  <si>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</si>
  <si>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</si>
  <si>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</si>
  <si>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</si>
  <si>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</si>
  <si>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</si>
  <si>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</si>
  <si>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</si>
  <si>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</si>
  <si>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</si>
  <si>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</si>
  <si>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</si>
  <si>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</si>
  <si>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</si>
  <si>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</si>
  <si>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</si>
  <si>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</si>
  <si>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</si>
  <si>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</si>
  <si>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</si>
  <si>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</si>
  <si>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</si>
  <si>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</si>
  <si>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</si>
  <si>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</si>
  <si>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</si>
  <si>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</si>
  <si>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</si>
  <si>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</si>
  <si>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</si>
  <si>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</si>
  <si>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</si>
  <si>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</si>
  <si>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</si>
  <si>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</si>
  <si>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</si>
  <si>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</si>
  <si>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</si>
  <si>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</si>
  <si>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</si>
  <si>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</si>
  <si>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</si>
  <si>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</si>
  <si>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</si>
  <si>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</si>
  <si>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</si>
  <si>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</si>
  <si>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</si>
  <si>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</si>
  <si>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</si>
  <si>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</si>
  <si>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</si>
  <si>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</si>
  <si>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</si>
  <si>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</si>
  <si>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</si>
  <si>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</si>
  <si>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</si>
  <si>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</si>
  <si>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</si>
  <si>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</si>
  <si>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</si>
  <si>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</si>
  <si>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</si>
  <si>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</si>
  <si>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</si>
  <si>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</si>
  <si>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</si>
  <si>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</si>
  <si>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</si>
  <si>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</si>
  <si>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</si>
  <si>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</si>
  <si>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</si>
  <si>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</si>
  <si>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</si>
  <si>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</si>
  <si>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</si>
  <si>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</si>
  <si>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</si>
  <si>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</si>
  <si>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</si>
  <si>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</si>
  <si>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</si>
  <si>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</si>
  <si>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</si>
  <si>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</si>
  <si>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</si>
  <si>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</si>
  <si>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</si>
  <si>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</si>
  <si>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</si>
  <si>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</si>
  <si>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</si>
  <si>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</si>
  <si>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</si>
  <si>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</si>
  <si>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</si>
  <si>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</si>
  <si>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</si>
  <si>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</si>
  <si>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</si>
  <si>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</si>
  <si>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</si>
  <si>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</si>
  <si>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</si>
  <si>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</si>
  <si>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</si>
  <si>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</si>
  <si>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</si>
  <si>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</si>
  <si>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</si>
  <si>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</si>
  <si>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</si>
  <si>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</si>
  <si>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</si>
  <si>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</si>
  <si>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</si>
  <si>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</si>
  <si>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</si>
  <si>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</si>
  <si>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</si>
  <si>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</si>
  <si>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</si>
  <si>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</si>
  <si>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</si>
  <si>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</si>
  <si>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</si>
  <si>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</si>
  <si>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</si>
  <si>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</si>
  <si>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</si>
  <si>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</si>
  <si>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</si>
  <si>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</si>
  <si>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</si>
  <si>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</si>
  <si>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</si>
  <si>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</si>
  <si>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</si>
  <si>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</si>
  <si>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</si>
  <si>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</si>
  <si>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</si>
  <si>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</si>
  <si>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</si>
  <si>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</si>
  <si>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</si>
  <si>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</si>
  <si>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</si>
  <si>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</si>
  <si>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</si>
  <si>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</si>
  <si>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</si>
  <si>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</si>
  <si>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</si>
  <si>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</si>
  <si>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</si>
  <si>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</si>
  <si>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</si>
  <si>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</si>
  <si>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</si>
  <si>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</si>
  <si>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</si>
  <si>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</si>
  <si>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</si>
  <si>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</si>
  <si>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</si>
  <si>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</si>
  <si>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</si>
  <si>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</si>
  <si>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</si>
  <si>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</si>
  <si>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</si>
  <si>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</si>
  <si>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</si>
  <si>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</si>
  <si>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</si>
  <si>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</si>
  <si>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</si>
  <si>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</si>
  <si>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</si>
  <si>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</si>
  <si>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</si>
  <si>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</si>
  <si>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</si>
  <si>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</si>
  <si>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</si>
  <si>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</si>
  <si>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</si>
  <si>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</si>
  <si>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</si>
  <si>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</si>
  <si>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</si>
  <si>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</si>
  <si>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</si>
  <si>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</si>
  <si>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</si>
  <si>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</si>
  <si>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</si>
  <si>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</si>
  <si>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</si>
  <si>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</si>
  <si>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</si>
  <si>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</si>
  <si>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</si>
  <si>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</si>
  <si>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</si>
  <si>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</si>
  <si>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</si>
  <si>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</si>
  <si>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</si>
  <si>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</si>
  <si>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</si>
  <si>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</si>
  <si>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</si>
  <si>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</si>
  <si>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</si>
  <si>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</si>
  <si>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</si>
  <si>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</si>
  <si>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</si>
  <si>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</si>
  <si>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</si>
  <si>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</si>
  <si>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</si>
  <si>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</si>
  <si>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</si>
  <si>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</si>
  <si>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</si>
  <si>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</si>
  <si>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</si>
  <si>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</si>
  <si>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</si>
  <si>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</si>
  <si>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</si>
  <si>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</si>
  <si>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</si>
  <si>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</si>
  <si>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</si>
  <si>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</si>
  <si>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</si>
  <si>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</si>
  <si>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</si>
  <si>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</si>
  <si>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</si>
  <si>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</si>
  <si>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</si>
  <si>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</si>
  <si>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</si>
  <si>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</si>
  <si>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</si>
  <si>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</si>
  <si>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</si>
  <si>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</si>
  <si>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</si>
  <si>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</si>
  <si>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</si>
  <si>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</si>
  <si>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</si>
  <si>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</si>
  <si>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</si>
  <si>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</si>
  <si>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</si>
  <si>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</si>
  <si>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</si>
  <si>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</si>
  <si>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</si>
  <si>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</si>
  <si>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</si>
  <si>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</si>
  <si>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</si>
  <si>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</si>
  <si>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</si>
  <si>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</si>
  <si>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</si>
  <si>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</si>
  <si>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</si>
  <si>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</si>
  <si>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</si>
  <si>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</si>
  <si>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</si>
  <si>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</si>
  <si>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</si>
  <si>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</si>
  <si>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</si>
  <si>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</si>
  <si>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</si>
  <si>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</si>
  <si>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</si>
  <si>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</si>
  <si>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</si>
  <si>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</si>
  <si>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</si>
  <si>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</si>
  <si>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</si>
  <si>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</si>
  <si>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</si>
  <si>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</si>
  <si>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</si>
  <si>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</si>
  <si>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</si>
  <si>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</si>
  <si>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</si>
  <si>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</si>
  <si>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</si>
  <si>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</si>
  <si>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</si>
  <si>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</si>
  <si>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</si>
  <si>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</si>
  <si>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</si>
  <si>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</si>
  <si>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</si>
  <si>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</si>
  <si>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</si>
  <si>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</si>
  <si>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</si>
  <si>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</si>
  <si>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</si>
  <si>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</si>
  <si>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</si>
  <si>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</si>
  <si>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</si>
  <si>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</si>
  <si>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</si>
  <si>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</si>
  <si>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</si>
  <si>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</si>
  <si>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</si>
  <si>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</si>
  <si>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</si>
  <si>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</si>
  <si>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</si>
  <si>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</si>
  <si>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</si>
  <si>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</si>
  <si>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</si>
  <si>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</si>
  <si>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</si>
  <si>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</si>
  <si>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</si>
  <si>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</si>
  <si>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</si>
  <si>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</si>
  <si>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</si>
  <si>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</si>
  <si>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</si>
  <si>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</si>
  <si>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</si>
  <si>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</si>
  <si>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</si>
  <si>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</si>
  <si>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</si>
  <si>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</si>
  <si>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</si>
  <si>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</si>
  <si>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</si>
  <si>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</si>
  <si>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</si>
  <si>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</si>
  <si>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</si>
  <si>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</si>
  <si>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</si>
  <si>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</si>
  <si>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</si>
  <si>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</si>
  <si>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</si>
  <si>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</si>
  <si>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</si>
  <si>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</si>
  <si>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</si>
  <si>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</si>
  <si>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</si>
  <si>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</si>
  <si>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</si>
  <si>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</si>
  <si>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</si>
  <si>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</si>
  <si>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</si>
  <si>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</si>
  <si>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</si>
  <si>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</si>
  <si>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</si>
  <si>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</si>
  <si>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</si>
  <si>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</si>
  <si>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</si>
  <si>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</si>
  <si>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</si>
  <si>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</si>
  <si>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</si>
  <si>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</si>
  <si>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</si>
  <si>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</si>
  <si>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</si>
  <si>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</si>
  <si>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</si>
  <si>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</si>
  <si>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</si>
  <si>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</si>
  <si>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</si>
  <si>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</si>
  <si>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</si>
  <si>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</si>
  <si>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</si>
  <si>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</si>
  <si>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</si>
  <si>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</si>
  <si>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</si>
  <si>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</si>
  <si>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</si>
  <si>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</si>
  <si>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</si>
  <si>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</si>
  <si>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</si>
  <si>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</si>
  <si>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</si>
  <si>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</si>
  <si>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</si>
  <si>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</si>
  <si>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</si>
  <si>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</si>
  <si>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</si>
  <si>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</si>
  <si>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</si>
  <si>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</si>
  <si>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</si>
  <si>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</si>
  <si>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</si>
  <si>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</si>
  <si>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</si>
  <si>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</si>
  <si>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</si>
  <si>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</si>
  <si>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</si>
  <si>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</si>
  <si>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</si>
  <si>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</si>
  <si>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</si>
  <si>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</si>
  <si>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</si>
  <si>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</si>
  <si>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</si>
  <si>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</si>
  <si>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</si>
  <si>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</si>
  <si>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</si>
  <si>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</si>
  <si>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</si>
  <si>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</si>
  <si>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</si>
  <si>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</si>
  <si>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</si>
  <si>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</si>
  <si>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</si>
  <si>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</si>
  <si>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</si>
  <si>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</si>
  <si>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</si>
  <si>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</si>
  <si>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</si>
  <si>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</si>
  <si>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</si>
  <si>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</si>
  <si>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</si>
  <si>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</si>
  <si>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</si>
  <si>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</si>
  <si>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</si>
  <si>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</si>
  <si>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</si>
  <si>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</si>
  <si>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</si>
  <si>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</si>
  <si>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</si>
  <si>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</si>
  <si>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</si>
  <si>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</si>
  <si>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</si>
  <si>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</si>
  <si>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</si>
  <si>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</si>
  <si>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</si>
  <si>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</si>
  <si>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</si>
  <si>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</si>
  <si>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</si>
  <si>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</si>
  <si>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</si>
  <si>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</si>
  <si>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</si>
  <si>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</si>
  <si>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</si>
  <si>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</si>
  <si>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</si>
  <si>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</si>
  <si>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</si>
  <si>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</si>
  <si>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</si>
  <si>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</si>
  <si>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</si>
  <si>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</si>
  <si>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</si>
  <si>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</si>
  <si>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</si>
  <si>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</si>
  <si>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</si>
  <si>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</si>
  <si>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</si>
  <si>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</si>
  <si>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</si>
  <si>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</si>
  <si>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</si>
  <si>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</si>
  <si>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</si>
  <si>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</si>
  <si>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</si>
  <si>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</si>
  <si>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</si>
  <si>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</si>
  <si>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</si>
  <si>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</si>
  <si>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</si>
  <si>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</si>
  <si>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</si>
  <si>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</si>
  <si>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</si>
  <si>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</si>
  <si>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</si>
  <si>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</si>
  <si>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</si>
  <si>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</si>
  <si>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</si>
  <si>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</si>
  <si>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</si>
  <si>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</si>
  <si>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</si>
  <si>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</si>
  <si>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</si>
  <si>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</si>
  <si>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</si>
  <si>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</si>
  <si>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</si>
  <si>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</si>
  <si>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</si>
  <si>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</si>
  <si>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</si>
  <si>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</si>
  <si>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</si>
  <si>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</si>
  <si>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</si>
  <si>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</si>
  <si>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</si>
  <si>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</si>
  <si>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</si>
  <si>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</si>
  <si>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</si>
  <si>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</si>
  <si>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</si>
  <si>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</si>
  <si>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</si>
  <si>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</si>
  <si>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</si>
  <si>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</si>
  <si>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</si>
  <si>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</si>
  <si>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</si>
  <si>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</si>
  <si>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</si>
  <si>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</si>
  <si>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</si>
  <si>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</si>
  <si>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</si>
  <si>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</si>
  <si>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</si>
  <si>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</si>
  <si>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</si>
  <si>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</si>
  <si>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</si>
  <si>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</si>
  <si>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</si>
  <si>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</si>
  <si>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</si>
  <si>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</si>
  <si>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</si>
  <si>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</si>
  <si>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</si>
  <si>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</si>
  <si>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</si>
  <si>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</si>
  <si>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</si>
  <si>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</si>
  <si>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</si>
  <si>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</si>
  <si>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</si>
  <si>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</si>
  <si>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</si>
  <si>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</si>
  <si>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</si>
  <si>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</si>
  <si>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</si>
  <si>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</si>
  <si>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</si>
  <si>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</si>
  <si>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</si>
  <si>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</si>
  <si>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</si>
  <si>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</si>
  <si>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</si>
  <si>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</si>
  <si>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</si>
  <si>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</si>
  <si>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</si>
  <si>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</si>
  <si>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</si>
  <si>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</si>
  <si>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</si>
  <si>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</si>
  <si>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</si>
  <si>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</si>
  <si>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</si>
  <si>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</si>
  <si>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</si>
  <si>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</si>
  <si>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</si>
  <si>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</si>
  <si>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</si>
  <si>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</si>
  <si>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</si>
  <si>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</si>
  <si>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</si>
  <si>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</si>
  <si>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</si>
  <si>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</si>
  <si>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</si>
  <si>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</si>
  <si>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</si>
  <si>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</si>
  <si>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</si>
  <si>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</si>
  <si>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</si>
  <si>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</si>
  <si>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</si>
  <si>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</si>
  <si>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</si>
  <si>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</si>
  <si>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</si>
  <si>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</si>
  <si>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</si>
  <si>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</si>
  <si>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</si>
  <si>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</si>
  <si>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</si>
  <si>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</si>
  <si>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</si>
  <si>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</si>
  <si>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</si>
  <si>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</si>
  <si>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</si>
  <si>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</si>
  <si>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</si>
  <si>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</si>
  <si>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</si>
  <si>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</si>
  <si>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</si>
  <si>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</si>
  <si>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</si>
  <si>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</si>
  <si>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</si>
  <si>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</si>
  <si>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</si>
  <si>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</si>
  <si>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</si>
  <si>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</si>
  <si>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</si>
  <si>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</si>
  <si>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</si>
  <si>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</si>
  <si>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</si>
  <si>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</si>
  <si>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</si>
  <si>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</si>
  <si>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</si>
  <si>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</si>
  <si>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</si>
  <si>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</si>
  <si>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</si>
  <si>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</si>
  <si>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</si>
  <si>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</si>
  <si>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</si>
  <si>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</si>
  <si>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</si>
  <si>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</si>
  <si>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</si>
  <si>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</si>
  <si>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</si>
  <si>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</si>
  <si>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</si>
  <si>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</si>
  <si>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</si>
  <si>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</si>
  <si>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</si>
  <si>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</si>
  <si>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</si>
  <si>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</si>
  <si>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</si>
  <si>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</si>
  <si>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</si>
  <si>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</si>
  <si>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</si>
  <si>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</si>
  <si>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</si>
  <si>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</si>
  <si>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</si>
  <si>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</si>
  <si>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</si>
  <si>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</si>
  <si>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</si>
  <si>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</si>
  <si>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</si>
  <si>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</si>
  <si>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</si>
  <si>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</si>
  <si>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</si>
  <si>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</si>
  <si>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</si>
  <si>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</si>
  <si>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</si>
  <si>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</si>
  <si>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</si>
  <si>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</si>
  <si>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</si>
  <si>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</si>
  <si>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</si>
  <si>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</si>
  <si>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</si>
  <si>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</si>
  <si>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</si>
  <si>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</si>
  <si>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</si>
  <si>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</si>
  <si>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</si>
  <si>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</si>
  <si>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</si>
  <si>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</si>
  <si>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</si>
  <si>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</si>
  <si>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</si>
  <si>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</si>
  <si>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</si>
  <si>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</si>
  <si>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</si>
  <si>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</si>
  <si>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</si>
  <si>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</si>
  <si>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</si>
  <si>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</si>
  <si>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</si>
  <si>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</si>
  <si>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</si>
  <si>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</si>
  <si>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</si>
  <si>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</si>
  <si>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</si>
  <si>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</si>
  <si>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</si>
  <si>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</si>
  <si>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</si>
  <si>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</si>
  <si>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</si>
  <si>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</si>
  <si>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</si>
  <si>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</si>
  <si>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</si>
  <si>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</si>
  <si>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</si>
  <si>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</si>
  <si>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</si>
  <si>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</si>
  <si>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</si>
  <si>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</si>
  <si>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</si>
  <si>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</si>
  <si>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</si>
  <si>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</si>
  <si>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</si>
  <si>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</si>
  <si>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</si>
  <si>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</si>
  <si>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</si>
  <si>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</si>
  <si>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</si>
  <si>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</si>
  <si>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</si>
  <si>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</si>
  <si>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</si>
  <si>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</si>
  <si>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</si>
  <si>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</si>
  <si>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</si>
  <si>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</si>
  <si>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</si>
  <si>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</si>
  <si>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</si>
  <si>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</si>
  <si>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</si>
  <si>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</si>
  <si>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</si>
  <si>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</si>
  <si>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</si>
  <si>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</si>
  <si>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</si>
  <si>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</si>
  <si>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</si>
  <si>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</si>
  <si>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</si>
  <si>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</si>
  <si>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</si>
  <si>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</si>
  <si>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</si>
  <si>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</si>
  <si>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</si>
  <si>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</si>
  <si>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</si>
  <si>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</si>
  <si>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</si>
  <si>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</si>
  <si>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</si>
  <si>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</si>
  <si>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</si>
  <si>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</si>
  <si>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</si>
  <si>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</si>
  <si>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</si>
  <si>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</si>
  <si>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</si>
  <si>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</si>
  <si>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</si>
  <si>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</si>
  <si>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</si>
  <si>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</si>
  <si>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</si>
  <si>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</si>
  <si>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</si>
  <si>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</si>
  <si>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</si>
  <si>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</si>
  <si>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</si>
  <si>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</si>
  <si>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</si>
  <si>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</si>
  <si>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</si>
  <si>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</si>
  <si>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</si>
  <si>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</si>
  <si>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</si>
  <si>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</si>
  <si>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</si>
  <si>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</si>
  <si>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</si>
  <si>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</si>
  <si>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</si>
  <si>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</si>
  <si>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</si>
  <si>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</si>
  <si>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</si>
  <si>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</si>
  <si>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</si>
  <si>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</si>
  <si>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</si>
  <si>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</si>
  <si>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</si>
  <si>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</si>
  <si>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</si>
  <si>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</si>
  <si>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</si>
  <si>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</si>
  <si>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</si>
  <si>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</si>
  <si>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</si>
  <si>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</si>
  <si>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</si>
  <si>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</si>
  <si>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</si>
  <si>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</si>
  <si>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</si>
  <si>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</si>
  <si>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</si>
  <si>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</si>
  <si>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</si>
  <si>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</si>
  <si>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</si>
  <si>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</si>
  <si>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</si>
  <si>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</si>
  <si>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</si>
  <si>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</si>
  <si>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</si>
  <si>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</si>
  <si>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</si>
  <si>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</si>
  <si>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</si>
  <si>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</si>
  <si>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</si>
  <si>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</si>
  <si>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</si>
  <si>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</si>
  <si>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</si>
  <si>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</si>
  <si>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</si>
  <si>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</si>
  <si>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</si>
  <si>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</si>
  <si>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</si>
  <si>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</si>
  <si>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</si>
  <si>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</si>
  <si>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</si>
  <si>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</si>
  <si>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</si>
  <si>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</si>
  <si>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</si>
  <si>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</si>
  <si>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</si>
  <si>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</si>
  <si>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</si>
  <si>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</si>
  <si>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</si>
  <si>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</si>
  <si>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</si>
  <si>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</si>
  <si>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</si>
  <si>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</si>
  <si>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</si>
  <si>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</si>
  <si>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</si>
  <si>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</si>
  <si>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</si>
  <si>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</si>
  <si>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</si>
  <si>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</si>
  <si>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</si>
  <si>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</si>
  <si>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</si>
  <si>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</si>
  <si>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</si>
  <si>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</si>
  <si>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</si>
  <si>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</si>
  <si>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</si>
  <si>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</si>
  <si>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</si>
  <si>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</si>
  <si>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</si>
  <si>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</si>
  <si>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</si>
  <si>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</si>
  <si>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</si>
  <si>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</si>
  <si>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</si>
  <si>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</si>
  <si>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</si>
  <si>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</si>
  <si>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</si>
  <si>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</si>
  <si>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</si>
  <si>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</si>
  <si>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</si>
  <si>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</si>
  <si>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</si>
  <si>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</si>
  <si>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</si>
  <si>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</si>
  <si>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</si>
  <si>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</si>
  <si>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</si>
  <si>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</si>
  <si>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</si>
  <si>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</si>
  <si>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</si>
  <si>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</si>
  <si>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</si>
  <si>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</si>
  <si>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</si>
  <si>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</si>
  <si>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</si>
  <si>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</si>
  <si>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</si>
  <si>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</si>
  <si>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</si>
  <si>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</si>
  <si>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</si>
  <si>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</si>
  <si>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</si>
  <si>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</si>
  <si>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</si>
  <si>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</si>
  <si>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</si>
  <si>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</si>
  <si>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</si>
  <si>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</si>
  <si>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</si>
  <si>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</si>
  <si>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</si>
  <si>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</si>
  <si>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</si>
  <si>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</si>
  <si>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</si>
  <si>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</si>
  <si>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</si>
  <si>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</si>
  <si>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</si>
  <si>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</si>
  <si>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</si>
  <si>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</si>
  <si>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</si>
  <si>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</si>
  <si>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</si>
  <si>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</si>
  <si>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</si>
  <si>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</si>
  <si>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</si>
  <si>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</si>
  <si>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</si>
  <si>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</si>
  <si>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</si>
  <si>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</si>
  <si>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</si>
  <si>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</si>
  <si>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</si>
  <si>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</si>
  <si>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</si>
  <si>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</si>
  <si>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</si>
  <si>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</si>
  <si>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</si>
  <si>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</si>
  <si>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</si>
  <si>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</si>
  <si>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</si>
  <si>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</si>
  <si>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</si>
  <si>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</si>
  <si>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</si>
  <si>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</si>
  <si>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</si>
  <si>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</si>
  <si>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</si>
  <si>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</si>
  <si>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</si>
  <si>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</si>
  <si>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</si>
  <si>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</si>
  <si>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</si>
  <si>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</si>
  <si>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</si>
  <si>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</si>
  <si>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</si>
  <si>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</si>
  <si>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</si>
  <si>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</si>
  <si>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</si>
  <si>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</si>
  <si>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</si>
  <si>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</si>
  <si>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</si>
  <si>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</si>
  <si>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</si>
  <si>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</si>
  <si>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</si>
  <si>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</si>
  <si>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</si>
  <si>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</si>
  <si>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</si>
  <si>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</si>
  <si>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</si>
  <si>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</si>
  <si>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</si>
  <si>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</si>
  <si>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</si>
  <si>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</si>
  <si>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</si>
  <si>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</si>
  <si>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</si>
  <si>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</si>
  <si>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</si>
  <si>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</si>
  <si>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</si>
  <si>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</si>
  <si>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</si>
  <si>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</si>
  <si>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</si>
  <si>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</si>
  <si>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</si>
  <si>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</si>
  <si>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</si>
  <si>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</si>
  <si>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</si>
  <si>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</si>
  <si>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</si>
  <si>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</si>
  <si>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</si>
  <si>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</si>
  <si>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</si>
  <si>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</si>
  <si>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</si>
  <si>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</si>
  <si>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</si>
  <si>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</si>
  <si>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</si>
  <si>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</si>
  <si>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</si>
  <si>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</si>
  <si>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</si>
  <si>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</si>
  <si>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</si>
  <si>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</si>
  <si>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</si>
  <si>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</si>
  <si>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</si>
  <si>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</si>
  <si>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</si>
  <si>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</si>
  <si>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</si>
  <si>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</si>
  <si>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</si>
  <si>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</si>
  <si>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</si>
  <si>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</si>
  <si>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</si>
  <si>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</si>
  <si>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</si>
  <si>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</si>
  <si>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</si>
  <si>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</si>
  <si>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</si>
  <si>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</si>
  <si>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</si>
  <si>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</si>
  <si>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</si>
  <si>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</si>
  <si>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</si>
  <si>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</si>
  <si>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</si>
  <si>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</si>
  <si>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</si>
  <si>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</si>
  <si>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</si>
  <si>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</si>
  <si>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</si>
  <si>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</si>
  <si>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</si>
  <si>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</si>
  <si>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</si>
  <si>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</si>
  <si>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</si>
  <si>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</si>
  <si>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</si>
  <si>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</si>
  <si>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</si>
  <si>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</si>
  <si>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</si>
  <si>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</si>
  <si>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</si>
  <si>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</si>
  <si>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</si>
  <si>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</si>
  <si>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</si>
  <si>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</si>
  <si>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</si>
  <si>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</si>
  <si>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</si>
  <si>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</si>
  <si>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</si>
  <si>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</si>
  <si>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</si>
  <si>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</si>
  <si>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</si>
  <si>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</si>
  <si>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</si>
  <si>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</si>
  <si>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</si>
  <si>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</si>
  <si>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</si>
  <si>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</si>
  <si>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</si>
  <si>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</si>
  <si>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</si>
  <si>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</si>
  <si>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</si>
  <si>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</si>
  <si>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</si>
  <si>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</si>
  <si>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</si>
  <si>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</si>
  <si>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</si>
  <si>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</si>
  <si>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</si>
  <si>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</si>
  <si>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</si>
  <si>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</si>
  <si>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</si>
  <si>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</si>
  <si>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</si>
  <si>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</si>
  <si>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</si>
  <si>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</si>
  <si>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</si>
  <si>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</si>
  <si>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</si>
  <si>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</si>
  <si>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</si>
  <si>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</si>
  <si>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</si>
  <si>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</si>
  <si>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</si>
  <si>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</si>
  <si>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</si>
  <si>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</si>
  <si>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</si>
  <si>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</si>
  <si>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</si>
  <si>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</si>
  <si>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</si>
  <si>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</si>
  <si>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</si>
  <si>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</si>
  <si>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</si>
  <si>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</si>
  <si>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</si>
  <si>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</si>
  <si>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</si>
  <si>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</si>
  <si>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</si>
  <si>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</si>
  <si>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</si>
  <si>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</si>
  <si>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</si>
  <si>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</si>
  <si>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</si>
  <si>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</si>
  <si>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</si>
  <si>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</si>
  <si>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</si>
  <si>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</si>
  <si>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</si>
  <si>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</si>
  <si>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</si>
  <si>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</si>
  <si>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</si>
  <si>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</si>
  <si>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</si>
  <si>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</si>
  <si>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</si>
  <si>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</si>
  <si>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</si>
  <si>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</si>
  <si>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</si>
  <si>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</si>
  <si>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</si>
  <si>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</si>
  <si>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</si>
  <si>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</si>
  <si>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</si>
  <si>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</si>
  <si>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</si>
  <si>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</si>
  <si>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</si>
  <si>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</si>
  <si>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</si>
  <si>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</si>
  <si>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</si>
  <si>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</si>
  <si>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</si>
  <si>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</si>
  <si>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</si>
  <si>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</si>
  <si>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</si>
  <si>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</si>
  <si>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</si>
  <si>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</si>
  <si>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</si>
  <si>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</si>
  <si>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</si>
  <si>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</si>
  <si>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</si>
  <si>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</si>
  <si>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</si>
  <si>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</si>
  <si>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</si>
  <si>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</si>
  <si>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</si>
  <si>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</si>
  <si>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</si>
  <si>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</si>
  <si>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</si>
  <si>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</si>
  <si>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</si>
  <si>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</si>
  <si>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</si>
  <si>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</si>
  <si>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</si>
  <si>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</si>
  <si>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</si>
  <si>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</si>
  <si>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</si>
  <si>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</si>
  <si>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</si>
  <si>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</si>
  <si>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</si>
  <si>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</si>
  <si>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</si>
  <si>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</si>
  <si>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</si>
  <si>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</si>
  <si>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</si>
  <si>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</si>
  <si>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</si>
  <si>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</si>
  <si>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</si>
  <si>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</si>
  <si>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</si>
  <si>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</si>
  <si>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</si>
  <si>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</si>
  <si>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</si>
  <si>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</si>
  <si>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</si>
  <si>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</si>
  <si>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</si>
  <si>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</si>
  <si>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</si>
  <si>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</si>
  <si>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</si>
  <si>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</si>
  <si>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</si>
  <si>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</si>
  <si>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</si>
  <si>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</si>
  <si>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</si>
  <si>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</si>
  <si>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</si>
  <si>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</si>
  <si>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</si>
  <si>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</si>
  <si>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</si>
  <si>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</si>
  <si>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</si>
  <si>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</si>
  <si>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</si>
  <si>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</si>
  <si>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</si>
  <si>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</si>
  <si>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</si>
  <si>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</si>
  <si>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</si>
  <si>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</si>
  <si>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</si>
  <si>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</si>
  <si>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</si>
  <si>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</si>
  <si>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</si>
  <si>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</si>
  <si>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</si>
  <si>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</si>
  <si>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</si>
  <si>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</si>
  <si>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</si>
  <si>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</si>
  <si>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</si>
  <si>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</si>
  <si>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</si>
  <si>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</si>
  <si>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</si>
  <si>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</si>
  <si>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</si>
  <si>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</si>
  <si>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</si>
  <si>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</si>
  <si>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</si>
  <si>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</si>
  <si>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</si>
  <si>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</si>
  <si>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</si>
  <si>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</si>
  <si>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</si>
  <si>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</si>
  <si>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</si>
  <si>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</si>
  <si>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</si>
  <si>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</si>
  <si>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</si>
  <si>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</si>
  <si>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</si>
  <si>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</si>
  <si>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</si>
  <si>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</si>
  <si>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</si>
  <si>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</si>
  <si>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</si>
  <si>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</si>
  <si>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</si>
  <si>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</si>
  <si>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</si>
  <si>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</si>
  <si>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</si>
  <si>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</si>
  <si>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</si>
  <si>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</si>
  <si>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</si>
  <si>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</si>
  <si>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</si>
  <si>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</si>
  <si>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</si>
  <si>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</si>
  <si>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</si>
  <si>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</si>
  <si>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</si>
  <si>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</si>
  <si>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</si>
  <si>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</si>
  <si>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</si>
  <si>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</si>
  <si>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</si>
  <si>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</si>
  <si>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</si>
  <si>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</si>
  <si>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</si>
  <si>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</si>
  <si>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</si>
  <si>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</si>
  <si>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</si>
  <si>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</si>
  <si>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</si>
  <si>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</si>
  <si>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</si>
  <si>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</si>
  <si>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</si>
  <si>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</si>
  <si>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</si>
  <si>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</si>
  <si>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</si>
  <si>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</si>
  <si>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</si>
  <si>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</si>
  <si>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</si>
  <si>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</si>
  <si>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</si>
  <si>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</si>
  <si>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</si>
  <si>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</si>
  <si>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</si>
  <si>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</si>
  <si>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</si>
  <si>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</si>
  <si>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</si>
  <si>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</si>
  <si>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</si>
  <si>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</si>
  <si>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</si>
  <si>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</si>
  <si>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</si>
  <si>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</si>
  <si>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</si>
  <si>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</si>
  <si>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</si>
  <si>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</si>
  <si>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</si>
  <si>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</si>
  <si>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</si>
  <si>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</si>
  <si>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</si>
  <si>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</si>
  <si>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</si>
  <si>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</si>
  <si>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</si>
  <si>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</si>
  <si>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</si>
  <si>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</si>
  <si>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</si>
  <si>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</si>
  <si>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</si>
  <si>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</si>
  <si>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</si>
  <si>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</si>
  <si>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</si>
  <si>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</si>
  <si>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</si>
  <si>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</si>
  <si>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</si>
  <si>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</si>
  <si>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</si>
  <si>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</si>
  <si>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</si>
  <si>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</si>
  <si>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</si>
  <si>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</si>
  <si>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</si>
  <si>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</si>
  <si>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</si>
  <si>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</si>
  <si>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</si>
  <si>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</si>
  <si>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</si>
  <si>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</si>
  <si>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</si>
  <si>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</si>
  <si>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</si>
  <si>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</si>
  <si>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</si>
  <si>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</si>
  <si>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</si>
  <si>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</si>
  <si>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</si>
  <si>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</si>
  <si>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</si>
  <si>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</si>
  <si>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</si>
  <si>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</si>
  <si>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</si>
  <si>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</si>
  <si>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</si>
  <si>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</si>
  <si>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</si>
  <si>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</si>
  <si>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</si>
  <si>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</si>
  <si>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</si>
  <si>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</si>
  <si>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</si>
  <si>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</si>
  <si>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</si>
  <si>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</si>
  <si>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</si>
  <si>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</si>
  <si>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</si>
  <si>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</si>
  <si>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</si>
  <si>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</si>
  <si>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</si>
  <si>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</si>
  <si>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</si>
  <si>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</si>
  <si>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</si>
  <si>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</si>
  <si>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</si>
  <si>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</si>
  <si>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</si>
  <si>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</si>
  <si>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</si>
  <si>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</si>
  <si>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</si>
  <si>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</si>
  <si>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</si>
  <si>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</si>
  <si>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</si>
  <si>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</si>
  <si>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</si>
  <si>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</si>
  <si>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</si>
  <si>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</si>
  <si>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</si>
  <si>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</si>
  <si>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</si>
  <si>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</si>
  <si>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</si>
  <si>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</si>
  <si>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</si>
  <si>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</si>
  <si>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</si>
  <si>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</si>
  <si>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</si>
  <si>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</si>
  <si>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</si>
  <si>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</si>
  <si>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</si>
  <si>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</si>
  <si>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</si>
  <si>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</si>
  <si>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</si>
  <si>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</si>
  <si>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</si>
  <si>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</si>
  <si>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</si>
  <si>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</si>
  <si>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</si>
  <si>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</si>
  <si>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</si>
  <si>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</si>
  <si>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</si>
  <si>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</si>
  <si>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</si>
  <si>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</si>
  <si>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</si>
  <si>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</si>
  <si>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</si>
  <si>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</si>
  <si>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</si>
  <si>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</si>
  <si>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</si>
  <si>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</si>
  <si>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</si>
  <si>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</si>
  <si>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</si>
  <si>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</si>
  <si>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</si>
  <si>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</si>
  <si>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</si>
  <si>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</si>
  <si>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</si>
  <si>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</si>
  <si>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</si>
  <si>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</si>
  <si>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</si>
  <si>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</si>
  <si>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</si>
  <si>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</si>
  <si>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</si>
  <si>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</si>
  <si>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</si>
  <si>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</si>
  <si>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</si>
  <si>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</si>
  <si>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</si>
  <si>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</si>
  <si>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</si>
  <si>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</si>
  <si>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</si>
  <si>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</si>
  <si>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</si>
  <si>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</si>
  <si>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</si>
  <si>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</si>
  <si>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</si>
  <si>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</si>
  <si>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</si>
  <si>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</si>
  <si>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</si>
  <si>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</si>
  <si>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</si>
  <si>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</si>
  <si>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</si>
  <si>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</si>
  <si>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</si>
  <si>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</si>
  <si>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</si>
  <si>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</si>
  <si>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</si>
  <si>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</si>
  <si>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</si>
  <si>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</si>
  <si>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</si>
  <si>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</si>
  <si>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</si>
  <si>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</si>
  <si>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</si>
  <si>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</si>
  <si>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</si>
  <si>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</si>
  <si>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</si>
  <si>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</si>
  <si>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</si>
  <si>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</si>
  <si>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</si>
  <si>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</si>
  <si>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</si>
  <si>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</si>
  <si>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</si>
  <si>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</si>
  <si>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</si>
  <si>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</si>
  <si>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</si>
  <si>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</si>
  <si>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</si>
  <si>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</si>
  <si>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</si>
  <si>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</si>
  <si>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</si>
  <si>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</si>
  <si>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</si>
  <si>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</si>
  <si>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</si>
  <si>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</si>
  <si>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</si>
  <si>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</si>
  <si>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</si>
  <si>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</si>
  <si>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</si>
  <si>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</si>
  <si>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</si>
  <si>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</si>
  <si>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</si>
  <si>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</si>
  <si>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</si>
  <si>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</si>
  <si>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</si>
  <si>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</si>
  <si>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</si>
  <si>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</si>
  <si>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</si>
  <si>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</si>
  <si>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</si>
  <si>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</si>
  <si>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</si>
  <si>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</si>
  <si>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</si>
  <si>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</si>
  <si>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</si>
  <si>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</si>
  <si>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</si>
  <si>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</si>
  <si>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</si>
  <si>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</si>
  <si>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</si>
  <si>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</si>
  <si>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</si>
  <si>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</si>
  <si>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</si>
  <si>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</si>
  <si>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</si>
  <si>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</si>
  <si>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</si>
  <si>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</si>
  <si>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</si>
  <si>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</si>
  <si>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</si>
  <si>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</si>
  <si>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</si>
  <si>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</si>
  <si>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</si>
  <si>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</si>
  <si>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</si>
  <si>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</si>
  <si>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</si>
  <si>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</si>
  <si>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</si>
  <si>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</si>
  <si>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</si>
  <si>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</si>
  <si>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</si>
  <si>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</si>
  <si>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</si>
  <si>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</si>
  <si>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</si>
  <si>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</si>
  <si>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</si>
  <si>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</si>
  <si>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</si>
  <si>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</si>
  <si>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</si>
  <si>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</si>
  <si>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</si>
  <si>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</si>
  <si>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</si>
  <si>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</si>
  <si>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</si>
  <si>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</si>
  <si>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</si>
  <si>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</si>
  <si>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</si>
  <si>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</si>
  <si>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</si>
  <si>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</si>
  <si>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</si>
  <si>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</si>
  <si>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</si>
  <si>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</si>
  <si>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</si>
  <si>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</si>
  <si>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</si>
  <si>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</si>
  <si>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</si>
  <si>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</si>
  <si>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</si>
  <si>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</si>
  <si>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</si>
  <si>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</si>
  <si>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</si>
  <si>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</si>
  <si>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</si>
  <si>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</si>
  <si>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</si>
  <si>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</si>
  <si>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</si>
  <si>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</si>
  <si>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</si>
  <si>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</si>
  <si>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</si>
  <si>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</si>
  <si>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</si>
  <si>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</si>
  <si>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</si>
  <si>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</si>
  <si>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</si>
  <si>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</si>
  <si>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</si>
  <si>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</si>
  <si>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</si>
  <si>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</si>
  <si>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</si>
  <si>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</si>
  <si>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</si>
  <si>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</si>
  <si>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</si>
  <si>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</si>
  <si>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</si>
  <si>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</si>
  <si>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</si>
  <si>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</si>
  <si>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</si>
  <si>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</si>
  <si>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</si>
  <si>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</si>
  <si>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</si>
  <si>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</si>
  <si>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</si>
  <si>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</si>
  <si>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</si>
  <si>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</si>
  <si>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</si>
  <si>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</si>
  <si>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</si>
  <si>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</si>
  <si>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</si>
  <si>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</si>
  <si>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</si>
  <si>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</si>
  <si>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</si>
  <si>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</si>
  <si>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</si>
  <si>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</si>
  <si>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</si>
  <si>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</si>
  <si>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</si>
  <si>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</si>
  <si>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</si>
  <si>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</si>
  <si>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</si>
  <si>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</si>
  <si>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</si>
  <si>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</si>
  <si>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</si>
  <si>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</si>
  <si>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</si>
  <si>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</si>
  <si>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</si>
  <si>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</si>
  <si>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</si>
  <si>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</si>
  <si>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</si>
  <si>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</si>
  <si>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</si>
  <si>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</si>
  <si>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</si>
  <si>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</si>
  <si>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</si>
  <si>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</si>
  <si>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</si>
  <si>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</si>
  <si>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</si>
  <si>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</si>
  <si>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</si>
  <si>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</si>
  <si>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</si>
  <si>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</si>
  <si>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</si>
  <si>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</si>
  <si>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</si>
  <si>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</si>
  <si>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</si>
  <si>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</si>
  <si>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</si>
  <si>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</si>
  <si>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</si>
  <si>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</si>
  <si>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</si>
  <si>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</si>
  <si>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</si>
  <si>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</si>
  <si>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</si>
  <si>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</si>
  <si>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</si>
  <si>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</si>
  <si>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</si>
  <si>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</si>
  <si>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</si>
  <si>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</si>
  <si>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</si>
  <si>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</si>
  <si>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</si>
  <si>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</si>
  <si>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</si>
  <si>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</si>
  <si>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</si>
  <si>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</si>
  <si>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</si>
  <si>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</si>
  <si>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</si>
  <si>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</si>
  <si>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</si>
  <si>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</si>
  <si>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</si>
  <si>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</si>
  <si>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</si>
  <si>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</si>
  <si>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</si>
  <si>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</si>
  <si>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</si>
  <si>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</si>
  <si>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</si>
  <si>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</si>
  <si>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</si>
  <si>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</si>
  <si>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</si>
  <si>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</si>
  <si>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</si>
  <si>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</si>
  <si>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</si>
  <si>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</si>
  <si>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</si>
  <si>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</si>
  <si>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</si>
  <si>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</si>
  <si>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</si>
  <si>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</si>
  <si>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</si>
  <si>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</si>
  <si>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</si>
  <si>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</si>
  <si>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</si>
  <si>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</si>
  <si>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</si>
  <si>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</si>
  <si>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</si>
  <si>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</si>
  <si>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</si>
  <si>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</si>
  <si>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</si>
  <si>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</si>
  <si>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</si>
  <si>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</si>
  <si>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</si>
  <si>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</si>
  <si>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</si>
  <si>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</si>
  <si>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</si>
  <si>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</si>
  <si>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</si>
  <si>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</si>
  <si>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</si>
  <si>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</si>
  <si>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</si>
  <si>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</si>
  <si>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</si>
  <si>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</si>
  <si>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</si>
  <si>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</si>
  <si>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</si>
  <si>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</si>
  <si>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</si>
  <si>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</si>
  <si>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</si>
  <si>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</si>
  <si>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</si>
  <si>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</si>
  <si>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</si>
  <si>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</si>
  <si>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</si>
  <si>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</si>
  <si>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</si>
  <si>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</si>
  <si>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</si>
  <si>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</si>
  <si>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</si>
  <si>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</si>
  <si>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</si>
  <si>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</si>
  <si>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</si>
  <si>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</si>
  <si>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</si>
  <si>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</si>
  <si>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</si>
  <si>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</si>
  <si>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</si>
  <si>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</si>
  <si>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</si>
  <si>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</si>
  <si>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</si>
  <si>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</si>
  <si>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</si>
  <si>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</si>
  <si>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</si>
  <si>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</si>
  <si>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</si>
  <si>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</si>
  <si>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</si>
  <si>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</si>
  <si>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</si>
  <si>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</si>
  <si>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</si>
  <si>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</si>
  <si>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</si>
  <si>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</si>
  <si>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</si>
  <si>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</si>
  <si>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</si>
  <si>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</si>
  <si>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</si>
  <si>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</si>
  <si>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</si>
  <si>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</si>
  <si>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</si>
  <si>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</si>
  <si>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</si>
  <si>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</si>
  <si>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</si>
  <si>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</si>
  <si>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</si>
  <si>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</si>
  <si>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</si>
  <si>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</si>
  <si>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</si>
  <si>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</si>
  <si>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</si>
  <si>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</si>
  <si>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</si>
  <si>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</si>
  <si>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</si>
  <si>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</si>
  <si>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</si>
  <si>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</si>
  <si>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</si>
  <si>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</si>
  <si>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</si>
  <si>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</si>
  <si>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</si>
  <si>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</si>
  <si>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</si>
  <si>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</si>
  <si>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</si>
  <si>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</si>
  <si>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</si>
  <si>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</si>
  <si>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</si>
  <si>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</si>
  <si>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</si>
  <si>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</si>
  <si>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</si>
  <si>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</si>
  <si>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</si>
  <si>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</si>
  <si>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</si>
  <si>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</si>
  <si>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</si>
  <si>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</si>
  <si>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</si>
  <si>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</si>
  <si>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</si>
  <si>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</si>
  <si>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</si>
  <si>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</si>
  <si>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</si>
  <si>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</si>
  <si>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</si>
  <si>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</si>
  <si>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</si>
  <si>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</si>
  <si>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</si>
  <si>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</si>
  <si>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</si>
  <si>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</si>
  <si>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</si>
  <si>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</si>
  <si>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</si>
  <si>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</si>
  <si>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</si>
  <si>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</si>
  <si>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</si>
  <si>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</si>
  <si>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</si>
  <si>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</si>
  <si>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</si>
  <si>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</si>
  <si>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</si>
  <si>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</si>
  <si>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</si>
  <si>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</si>
  <si>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</si>
  <si>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</si>
  <si>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</si>
  <si>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</si>
  <si>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</si>
  <si>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</si>
  <si>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</si>
  <si>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</si>
  <si>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</si>
  <si>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</si>
  <si>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</si>
  <si>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</si>
  <si>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</si>
  <si>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</si>
  <si>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</si>
  <si>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</si>
  <si>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</si>
  <si>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</si>
  <si>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</si>
  <si>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</si>
  <si>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</si>
  <si>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</si>
  <si>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</si>
  <si>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</si>
  <si>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</si>
  <si>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</si>
  <si>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</si>
  <si>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</si>
  <si>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</si>
  <si>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</si>
  <si>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</si>
  <si>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</si>
  <si>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</si>
  <si>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</si>
  <si>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</si>
  <si>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</si>
  <si>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</si>
  <si>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</si>
  <si>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</si>
  <si>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</si>
  <si>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</si>
  <si>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</si>
  <si>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</si>
  <si>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</si>
  <si>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</si>
  <si>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</si>
  <si>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</si>
  <si>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</si>
  <si>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</si>
  <si>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</si>
  <si>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</si>
  <si>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</si>
  <si>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</si>
  <si>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</si>
  <si>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</si>
  <si>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</si>
  <si>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</si>
  <si>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</si>
  <si>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</si>
  <si>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</si>
  <si>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</si>
  <si>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</si>
  <si>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</si>
  <si>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</si>
  <si>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</si>
  <si>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</si>
  <si>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</si>
  <si>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</si>
  <si>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</si>
  <si>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</si>
  <si>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</si>
  <si>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</si>
  <si>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</si>
  <si>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</si>
  <si>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</si>
  <si>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</si>
  <si>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</si>
  <si>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</si>
  <si>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</si>
  <si>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</si>
  <si>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</si>
  <si>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</si>
  <si>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</si>
  <si>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</si>
  <si>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</si>
  <si>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</si>
  <si>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</si>
  <si>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</si>
  <si>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</si>
  <si>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</si>
  <si>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</si>
  <si>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</si>
  <si>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</si>
  <si>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</si>
  <si>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</si>
  <si>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</si>
  <si>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</si>
  <si>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</si>
  <si>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</si>
  <si>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</si>
  <si>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</si>
  <si>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</si>
  <si>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</si>
  <si>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</si>
  <si>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</si>
  <si>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</si>
  <si>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</si>
  <si>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</si>
  <si>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</si>
  <si>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</si>
  <si>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</si>
  <si>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</si>
  <si>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</si>
  <si>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</si>
  <si>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</si>
  <si>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</si>
  <si>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</si>
  <si>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</si>
  <si>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</si>
  <si>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</si>
  <si>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</si>
  <si>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</si>
  <si>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</si>
  <si>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</si>
  <si>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</si>
  <si>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</si>
  <si>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</si>
  <si>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</si>
  <si>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</si>
  <si>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</si>
  <si>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</si>
  <si>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</si>
  <si>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</si>
  <si>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</si>
  <si>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</si>
  <si>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</si>
  <si>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</si>
  <si>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</si>
  <si>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</si>
  <si>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</si>
  <si>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</si>
  <si>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</si>
  <si>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</si>
  <si>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</si>
  <si>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</si>
  <si>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</si>
  <si>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</si>
  <si>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</si>
  <si>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</si>
  <si>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</si>
  <si>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</si>
  <si>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</si>
  <si>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</si>
  <si>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</si>
  <si>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</si>
  <si>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</si>
  <si>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</si>
  <si>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</si>
  <si>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</si>
  <si>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</si>
  <si>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</si>
  <si>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</si>
  <si>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</si>
  <si>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</si>
  <si>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</si>
  <si>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</si>
  <si>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</si>
  <si>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</si>
  <si>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</si>
  <si>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</si>
  <si>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</si>
  <si>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</si>
  <si>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</si>
  <si>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</si>
  <si>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</si>
  <si>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</si>
  <si>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</si>
  <si>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</si>
  <si>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</si>
  <si>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</si>
  <si>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</si>
  <si>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</si>
  <si>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</si>
  <si>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</si>
  <si>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</si>
  <si>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</si>
  <si>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</si>
  <si>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</si>
  <si>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</si>
  <si>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</si>
  <si>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</si>
  <si>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</si>
  <si>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</si>
  <si>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</si>
  <si>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</si>
  <si>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</si>
  <si>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</si>
  <si>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</si>
  <si>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</si>
  <si>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</si>
  <si>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</si>
  <si>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</si>
  <si>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</si>
  <si>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</si>
  <si>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</si>
  <si>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</si>
  <si>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</si>
  <si>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</si>
  <si>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</si>
  <si>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</si>
  <si>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</si>
  <si>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</si>
  <si>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</si>
  <si>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</si>
  <si>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</si>
  <si>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</si>
  <si>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</si>
  <si>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</si>
  <si>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</si>
  <si>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</si>
  <si>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</si>
  <si>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</si>
  <si>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</si>
  <si>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</si>
  <si>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</si>
  <si>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</si>
  <si>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</si>
  <si>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</si>
  <si>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</si>
  <si>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</si>
  <si>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</si>
  <si>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</si>
  <si>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</si>
  <si>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</si>
  <si>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</si>
  <si>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</si>
  <si>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</si>
  <si>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</si>
  <si>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</si>
  <si>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</si>
  <si>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</si>
  <si>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</si>
  <si>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</si>
  <si>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</si>
  <si>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</si>
  <si>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</si>
  <si>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</si>
  <si>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</si>
  <si>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</si>
  <si>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</si>
  <si>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</si>
  <si>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</si>
  <si>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</si>
  <si>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</si>
  <si>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</si>
  <si>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</si>
  <si>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</si>
  <si>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</si>
  <si>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</si>
  <si>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</si>
  <si>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</si>
  <si>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</si>
  <si>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</si>
  <si>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</si>
  <si>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</si>
  <si>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</si>
  <si>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</si>
  <si>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</si>
  <si>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</si>
  <si>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</si>
  <si>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</si>
  <si>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</si>
  <si>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</si>
  <si>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</si>
  <si>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</si>
  <si>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</si>
  <si>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</si>
  <si>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</si>
  <si>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</si>
  <si>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</si>
  <si>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</si>
  <si>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</si>
  <si>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</si>
  <si>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</si>
  <si>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</si>
  <si>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</si>
  <si>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</si>
  <si>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</si>
  <si>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</si>
  <si>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</si>
  <si>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</si>
  <si>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</si>
  <si>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</si>
  <si>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</si>
  <si>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</si>
  <si>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</si>
  <si>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</si>
  <si>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</si>
  <si>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</si>
  <si>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</si>
  <si>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</si>
  <si>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</si>
  <si>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</si>
  <si>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</si>
  <si>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</si>
  <si>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</si>
  <si>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</si>
  <si>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</si>
  <si>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</si>
  <si>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</si>
  <si>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</si>
  <si>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</si>
  <si>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</si>
  <si>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</si>
  <si>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</si>
  <si>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</si>
  <si>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</si>
  <si>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</si>
  <si>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</si>
  <si>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</si>
  <si>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</si>
  <si>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</si>
  <si>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</si>
  <si>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</si>
  <si>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</si>
  <si>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</si>
  <si>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</si>
  <si>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</si>
  <si>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</si>
  <si>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</si>
  <si>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</si>
  <si>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</si>
  <si>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</si>
  <si>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</si>
  <si>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</si>
  <si>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</si>
  <si>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</si>
  <si>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</si>
  <si>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</si>
  <si>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</si>
  <si>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</si>
  <si>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</si>
  <si>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</si>
  <si>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</si>
  <si>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</si>
  <si>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</si>
  <si>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</si>
  <si>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</si>
  <si>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</si>
  <si>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</si>
  <si>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</si>
  <si>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</si>
  <si>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</si>
  <si>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</si>
  <si>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</si>
  <si>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</si>
  <si>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</si>
  <si>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</si>
  <si>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</si>
  <si>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</si>
  <si>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</si>
  <si>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</si>
  <si>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</si>
  <si>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</si>
  <si>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</si>
  <si>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</si>
  <si>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</si>
  <si>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</si>
  <si>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</si>
  <si>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</si>
  <si>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</si>
  <si>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</si>
  <si>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</si>
  <si>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</si>
  <si>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</si>
  <si>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</si>
  <si>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</si>
  <si>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</si>
  <si>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</si>
  <si>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</si>
  <si>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</si>
  <si>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</si>
  <si>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</si>
  <si>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</si>
  <si>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</si>
  <si>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</si>
  <si>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</si>
  <si>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</si>
  <si>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</si>
  <si>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</si>
  <si>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</si>
  <si>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</si>
  <si>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</si>
  <si>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</si>
  <si>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</si>
  <si>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</si>
  <si>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</si>
  <si>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</si>
  <si>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</si>
  <si>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</si>
  <si>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</si>
  <si>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</si>
  <si>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</si>
  <si>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</si>
  <si>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</si>
  <si>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</si>
  <si>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</si>
  <si>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</si>
  <si>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</si>
  <si>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</si>
  <si>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</si>
  <si>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</si>
  <si>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</si>
  <si>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</si>
  <si>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</si>
  <si>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</si>
  <si>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</si>
  <si>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</si>
  <si>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</si>
  <si>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</si>
  <si>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</si>
  <si>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</si>
  <si>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</si>
  <si>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</si>
  <si>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</si>
  <si>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</si>
  <si>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</si>
  <si>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</si>
  <si>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</si>
  <si>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</si>
  <si>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</si>
  <si>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</si>
  <si>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</si>
  <si>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</si>
  <si>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</si>
  <si>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</si>
  <si>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</si>
  <si>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</si>
  <si>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</si>
  <si>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</si>
  <si>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</si>
  <si>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</si>
  <si>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</si>
  <si>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</si>
  <si>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</si>
  <si>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</si>
  <si>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</si>
  <si>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</si>
  <si>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</si>
  <si>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</si>
  <si>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</si>
  <si>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</si>
  <si>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</si>
  <si>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</si>
  <si>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</si>
  <si>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</si>
  <si>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</si>
  <si>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</si>
  <si>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</si>
  <si>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</si>
  <si>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</si>
  <si>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</si>
  <si>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</si>
  <si>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</si>
  <si>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</si>
  <si>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</si>
  <si>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</si>
  <si>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</si>
  <si>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</si>
  <si>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</si>
  <si>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</si>
  <si>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</si>
  <si>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</si>
  <si>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</si>
  <si>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</si>
  <si>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</si>
  <si>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</si>
  <si>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</si>
  <si>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</si>
  <si>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</si>
  <si>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</si>
  <si>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</si>
  <si>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</si>
  <si>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</si>
  <si>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</si>
  <si>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</si>
  <si>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</si>
  <si>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</si>
  <si>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</si>
  <si>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</si>
  <si>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</si>
  <si>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</si>
  <si>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</si>
  <si>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</si>
  <si>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</si>
  <si>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</si>
  <si>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</si>
  <si>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</si>
  <si>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</si>
  <si>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</si>
  <si>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</si>
  <si>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</si>
  <si>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</si>
  <si>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</si>
  <si>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</si>
  <si>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</si>
  <si>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</si>
  <si>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</si>
  <si>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</si>
  <si>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</si>
  <si>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</si>
  <si>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</si>
  <si>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</si>
  <si>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</si>
  <si>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</si>
  <si>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</si>
  <si>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</si>
  <si>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</si>
  <si>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</si>
  <si>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</si>
  <si>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</si>
  <si>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</si>
  <si>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</si>
  <si>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</si>
  <si>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</si>
  <si>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</si>
  <si>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</si>
  <si>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</si>
  <si>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</si>
  <si>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</si>
  <si>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</si>
  <si>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</si>
  <si>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</si>
  <si>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</si>
  <si>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</si>
  <si>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</si>
  <si>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</si>
  <si>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</si>
  <si>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</si>
  <si>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</si>
  <si>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</si>
  <si>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</si>
  <si>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</si>
  <si>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</si>
  <si>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</si>
  <si>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</si>
  <si>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</si>
  <si>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</si>
  <si>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</si>
  <si>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</si>
  <si>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</si>
  <si>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</si>
  <si>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</si>
  <si>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</si>
  <si>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</si>
  <si>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</si>
  <si>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</si>
  <si>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</si>
  <si>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</si>
  <si>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</si>
  <si>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</si>
  <si>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</si>
  <si>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</si>
  <si>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</si>
  <si>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</si>
  <si>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</si>
  <si>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</si>
  <si>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</si>
  <si>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</si>
  <si>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</si>
  <si>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</si>
  <si>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</si>
  <si>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</si>
  <si>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</si>
  <si>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</si>
  <si>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</si>
  <si>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</si>
  <si>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</si>
  <si>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</si>
  <si>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</si>
  <si>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</si>
  <si>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</si>
  <si>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</si>
  <si>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</si>
  <si>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</si>
  <si>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</si>
  <si>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</si>
  <si>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</si>
  <si>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</si>
  <si>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</si>
  <si>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</si>
  <si>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</si>
  <si>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</si>
  <si>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</si>
  <si>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</si>
  <si>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</si>
  <si>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</si>
  <si>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</si>
  <si>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</si>
  <si>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</si>
  <si>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</si>
  <si>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</si>
  <si>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</si>
  <si>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</si>
  <si>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</si>
  <si>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</si>
  <si>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</si>
  <si>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</si>
  <si>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</si>
  <si>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</si>
  <si>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</si>
  <si>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</si>
  <si>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</si>
  <si>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</si>
  <si>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</si>
  <si>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</si>
  <si>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</si>
  <si>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</si>
  <si>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</si>
  <si>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</si>
  <si>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</si>
  <si>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</si>
  <si>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</si>
  <si>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</si>
  <si>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</si>
  <si>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</si>
  <si>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</si>
  <si>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</si>
  <si>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</si>
  <si>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</si>
  <si>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</si>
  <si>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</si>
  <si>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</si>
  <si>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</si>
  <si>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</si>
  <si>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</si>
  <si>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</si>
  <si>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</si>
  <si>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</si>
  <si>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</si>
  <si>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</si>
  <si>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</si>
  <si>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</si>
  <si>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</si>
  <si>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</si>
  <si>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</si>
  <si>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</si>
  <si>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</si>
  <si>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</si>
  <si>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</si>
  <si>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</si>
  <si>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</si>
  <si>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</si>
  <si>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</si>
  <si>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</si>
  <si>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</si>
  <si>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</si>
  <si>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</si>
  <si>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</si>
  <si>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</si>
  <si>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</si>
  <si>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</si>
  <si>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</si>
  <si>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</si>
  <si>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</si>
  <si>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</si>
  <si>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</si>
  <si>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</si>
  <si>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</si>
  <si>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</si>
  <si>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</si>
  <si>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</si>
  <si>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</si>
  <si>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</si>
  <si>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</si>
  <si>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</si>
  <si>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</si>
  <si>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</si>
  <si>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</si>
  <si>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</si>
  <si>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</si>
  <si>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</si>
  <si>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</si>
  <si>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</si>
  <si>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</si>
  <si>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</si>
  <si>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</si>
  <si>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</si>
  <si>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</si>
  <si>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</si>
  <si>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</si>
  <si>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</si>
  <si>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</si>
  <si>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</si>
  <si>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</si>
  <si>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</si>
  <si>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</si>
  <si>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</si>
  <si>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</si>
  <si>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</si>
  <si>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</si>
  <si>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</si>
  <si>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</si>
  <si>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</si>
  <si>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</si>
  <si>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</si>
  <si>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</si>
  <si>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</si>
  <si>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</si>
  <si>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</si>
  <si>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</si>
  <si>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</si>
  <si>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</si>
  <si>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</si>
  <si>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</si>
  <si>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</si>
  <si>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</si>
  <si>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</si>
  <si>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</si>
  <si>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</si>
  <si>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</si>
  <si>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</si>
  <si>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</si>
  <si>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</si>
  <si>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</si>
  <si>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</si>
  <si>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</si>
  <si>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</si>
  <si>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</si>
  <si>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</si>
  <si>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</si>
  <si>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</si>
  <si>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</si>
  <si>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</si>
  <si>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</si>
  <si>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</si>
  <si>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</si>
  <si>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</si>
  <si>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</si>
  <si>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</si>
  <si>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</si>
  <si>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</si>
  <si>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</si>
  <si>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</si>
  <si>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</si>
  <si>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</si>
  <si>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</si>
  <si>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</si>
  <si>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</si>
  <si>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</si>
  <si>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</si>
  <si>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</si>
  <si>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</si>
  <si>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</si>
  <si>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</si>
  <si>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</si>
  <si>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</si>
  <si>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</si>
  <si>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</si>
  <si>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</si>
  <si>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</si>
  <si>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</si>
  <si>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</si>
  <si>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</si>
  <si>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</si>
  <si>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</si>
  <si>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</si>
  <si>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</si>
  <si>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</si>
  <si>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</si>
  <si>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</si>
  <si>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</si>
  <si>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</si>
  <si>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</si>
  <si>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</si>
  <si>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</si>
  <si>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</si>
  <si>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</si>
  <si>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</si>
  <si>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</si>
  <si>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</si>
  <si>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</si>
  <si>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</si>
  <si>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</si>
  <si>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</si>
  <si>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</si>
  <si>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</si>
  <si>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</si>
  <si>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</si>
  <si>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</si>
  <si>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</si>
  <si>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</si>
  <si>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</si>
  <si>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</si>
  <si>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</si>
  <si>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</si>
  <si>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</si>
  <si>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</si>
  <si>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</si>
  <si>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</si>
  <si>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</si>
  <si>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</si>
  <si>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</si>
  <si>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</si>
  <si>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</si>
  <si>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</si>
  <si>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</si>
  <si>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</si>
  <si>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</si>
  <si>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</si>
  <si>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</si>
  <si>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</si>
  <si>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</si>
  <si>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</si>
  <si>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</si>
  <si>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</si>
  <si>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</si>
  <si>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</si>
  <si>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</si>
  <si>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</si>
  <si>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</si>
  <si>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</si>
  <si>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</si>
  <si>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</si>
  <si>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</si>
  <si>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</si>
  <si>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</si>
  <si>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</si>
  <si>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</si>
  <si>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</si>
  <si>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</si>
  <si>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</si>
  <si>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</si>
  <si>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</si>
  <si>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</si>
  <si>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</si>
  <si>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</si>
  <si>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</si>
  <si>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</si>
  <si>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</si>
  <si>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</si>
  <si>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</si>
  <si>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</si>
  <si>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</si>
  <si>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</si>
  <si>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</si>
  <si>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</si>
  <si>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</si>
  <si>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</si>
  <si>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</si>
  <si>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</si>
  <si>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</si>
  <si>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</si>
  <si>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</si>
  <si>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</si>
  <si>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</si>
  <si>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</si>
  <si>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</si>
  <si>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</si>
  <si>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</si>
  <si>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</si>
  <si>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</si>
  <si>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</si>
  <si>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</si>
  <si>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</si>
  <si>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</si>
  <si>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</si>
  <si>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</si>
  <si>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</si>
  <si>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</si>
  <si>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</si>
  <si>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</si>
  <si>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</si>
  <si>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</si>
  <si>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</si>
  <si>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</si>
  <si>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</si>
  <si>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</si>
  <si>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</si>
  <si>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</si>
  <si>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</si>
  <si>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</si>
  <si>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</si>
  <si>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</si>
  <si>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</si>
  <si>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</si>
  <si>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</si>
  <si>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</si>
  <si>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</si>
  <si>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</si>
  <si>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</si>
  <si>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</si>
  <si>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</si>
  <si>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</si>
  <si>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</si>
  <si>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</si>
  <si>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</si>
  <si>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</si>
  <si>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</si>
  <si>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</si>
  <si>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</si>
  <si>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</si>
  <si>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</si>
  <si>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</si>
  <si>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</si>
  <si>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</si>
  <si>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</si>
  <si>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</si>
  <si>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</si>
  <si>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</si>
  <si>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</si>
  <si>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</si>
  <si>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</si>
  <si>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</si>
  <si>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</si>
  <si>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</si>
  <si>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</si>
  <si>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</si>
  <si>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</si>
  <si>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</si>
  <si>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</si>
  <si>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</si>
  <si>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</si>
  <si>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</si>
  <si>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</si>
  <si>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</si>
  <si>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</si>
  <si>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</si>
  <si>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</si>
  <si>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</si>
  <si>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</si>
  <si>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</si>
  <si>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</si>
  <si>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</si>
  <si>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</si>
  <si>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</si>
  <si>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</si>
  <si>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</si>
  <si>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</si>
  <si>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</si>
  <si>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</si>
  <si>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</si>
  <si>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</si>
  <si>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</si>
  <si>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</si>
  <si>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</si>
  <si>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</si>
  <si>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</si>
  <si>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</si>
  <si>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</si>
  <si>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</si>
  <si>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</si>
  <si>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</si>
  <si>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</si>
  <si>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</si>
  <si>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</si>
  <si>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</si>
  <si>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</si>
  <si>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</si>
  <si>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</si>
  <si>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</si>
  <si>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</si>
  <si>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</si>
  <si>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</si>
  <si>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</si>
  <si>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</si>
  <si>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</si>
  <si>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</si>
  <si>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</si>
  <si>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</si>
  <si>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</si>
  <si>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</si>
  <si>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</si>
  <si>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</si>
  <si>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</si>
  <si>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</si>
  <si>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</si>
  <si>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</si>
  <si>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</si>
  <si>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</si>
  <si>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</si>
  <si>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</si>
  <si>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</si>
  <si>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</si>
  <si>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</si>
  <si>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</si>
  <si>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</si>
  <si>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</si>
  <si>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</si>
  <si>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</si>
  <si>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</si>
  <si>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</si>
  <si>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</si>
  <si>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</si>
  <si>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</si>
  <si>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</si>
  <si>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</si>
  <si>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</si>
  <si>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</si>
  <si>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</si>
  <si>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</si>
  <si>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</si>
  <si>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</si>
  <si>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</si>
  <si>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</si>
  <si>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</si>
  <si>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</si>
  <si>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</si>
  <si>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</si>
  <si>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</si>
  <si>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</si>
  <si>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</si>
  <si>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</si>
  <si>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</si>
  <si>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</si>
  <si>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</si>
  <si>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</si>
  <si>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</si>
  <si>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</si>
  <si>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</si>
  <si>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</si>
  <si>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</si>
  <si>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</si>
  <si>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</si>
  <si>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</si>
  <si>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</si>
  <si>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</si>
  <si>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</si>
  <si>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</si>
  <si>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</si>
  <si>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</si>
  <si>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</si>
  <si>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</si>
  <si>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</si>
  <si>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</si>
  <si>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</si>
  <si>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</si>
  <si>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</si>
  <si>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</si>
  <si>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</si>
  <si>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</si>
  <si>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</si>
  <si>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</si>
  <si>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</si>
  <si>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</si>
  <si>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</si>
  <si>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</si>
  <si>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</si>
  <si>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</si>
  <si>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</si>
  <si>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</si>
  <si>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</si>
  <si>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</si>
  <si>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</si>
  <si>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</si>
  <si>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</si>
  <si>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</si>
  <si>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</si>
  <si>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</si>
  <si>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</si>
  <si>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</si>
  <si>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</si>
  <si>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</si>
  <si>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</si>
  <si>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</si>
  <si>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</si>
  <si>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</si>
  <si>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</si>
  <si>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</si>
  <si>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</si>
  <si>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</si>
  <si>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</si>
  <si>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</si>
  <si>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</si>
  <si>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</si>
  <si>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</si>
  <si>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</si>
  <si>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</si>
  <si>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</si>
  <si>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</si>
  <si>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</si>
  <si>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</si>
  <si>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</si>
  <si>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</si>
  <si>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</si>
  <si>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</si>
  <si>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</si>
  <si>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</si>
  <si>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</si>
  <si>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</si>
  <si>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</si>
  <si>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</si>
  <si>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</si>
  <si>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</si>
  <si>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</si>
  <si>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</si>
  <si>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</si>
  <si>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</si>
  <si>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</si>
  <si>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</si>
  <si>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</si>
  <si>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</si>
  <si>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</si>
  <si>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</si>
  <si>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</si>
  <si>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</si>
  <si>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</si>
  <si>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</si>
  <si>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</si>
  <si>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</si>
  <si>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</si>
  <si>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</si>
  <si>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</si>
  <si>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</si>
  <si>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</si>
  <si>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</si>
  <si>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</si>
  <si>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</si>
  <si>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</si>
  <si>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</si>
  <si>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</si>
  <si>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</si>
  <si>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</si>
  <si>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</si>
  <si>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</si>
  <si>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</si>
  <si>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</si>
  <si>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</si>
  <si>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</si>
  <si>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</si>
  <si>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</si>
  <si>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</si>
  <si>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</si>
  <si>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</si>
  <si>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</si>
  <si>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</si>
  <si>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</si>
  <si>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</si>
  <si>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</si>
  <si>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</si>
  <si>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</si>
  <si>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</si>
  <si>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</si>
  <si>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</si>
  <si>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</si>
  <si>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</si>
  <si>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</si>
  <si>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</si>
  <si>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</si>
  <si>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</si>
  <si>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</si>
  <si>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</si>
  <si>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</si>
  <si>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</si>
  <si>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</si>
  <si>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</si>
  <si>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</si>
  <si>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</si>
  <si>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</si>
  <si>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</si>
  <si>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</si>
  <si>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</si>
  <si>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</si>
  <si>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</si>
  <si>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</si>
  <si>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</si>
  <si>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</si>
  <si>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</si>
  <si>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</si>
  <si>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</si>
  <si>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</si>
  <si>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</si>
  <si>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</si>
  <si>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</si>
  <si>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</si>
  <si>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</si>
  <si>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</si>
  <si>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</si>
  <si>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</si>
  <si>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</si>
  <si>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</si>
  <si>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</si>
  <si>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</si>
  <si>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</si>
  <si>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</si>
  <si>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</si>
  <si>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</si>
  <si>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</si>
  <si>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</si>
  <si>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</si>
  <si>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</si>
  <si>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</si>
  <si>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</si>
  <si>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</si>
  <si>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</si>
  <si>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</si>
  <si>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</si>
  <si>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</si>
  <si>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</si>
  <si>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</si>
  <si>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</si>
  <si>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</si>
  <si>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</si>
  <si>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</si>
  <si>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</si>
  <si>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</si>
  <si>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</si>
  <si>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</si>
  <si>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</si>
  <si>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</si>
  <si>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</si>
  <si>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</si>
  <si>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</si>
  <si>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</si>
  <si>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</si>
  <si>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</si>
  <si>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</si>
  <si>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</si>
  <si>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</si>
  <si>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</si>
  <si>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</si>
  <si>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</si>
  <si>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</si>
  <si>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</si>
  <si>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</si>
  <si>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</si>
  <si>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</si>
  <si>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</si>
  <si>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</si>
  <si>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</si>
  <si>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</si>
  <si>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</si>
  <si>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</si>
  <si>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</si>
  <si>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</si>
  <si>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</si>
  <si>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</si>
  <si>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</si>
  <si>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</si>
  <si>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</si>
  <si>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</si>
  <si>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</si>
  <si>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</si>
  <si>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</si>
  <si>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</si>
  <si>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</si>
  <si>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</si>
  <si>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</si>
  <si>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</si>
  <si>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</si>
  <si>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</si>
  <si>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</si>
  <si>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</si>
  <si>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</si>
  <si>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</si>
  <si>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</si>
  <si>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</si>
  <si>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</si>
  <si>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</si>
  <si>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</si>
  <si>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</si>
  <si>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</si>
  <si>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</si>
  <si>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</si>
  <si>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</si>
  <si>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</si>
  <si>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</si>
  <si>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</si>
  <si>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</si>
  <si>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</si>
  <si>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</si>
  <si>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</si>
  <si>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</si>
  <si>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</si>
  <si>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</si>
  <si>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</si>
  <si>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</si>
  <si>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</si>
  <si>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</si>
  <si>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</si>
  <si>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</si>
  <si>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</si>
  <si>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</si>
  <si>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</si>
  <si>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</si>
  <si>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</si>
  <si>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</si>
  <si>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</si>
  <si>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</si>
  <si>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</si>
  <si>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</si>
  <si>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</si>
  <si>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</si>
  <si>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</si>
  <si>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</si>
  <si>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</si>
  <si>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</si>
  <si>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</si>
  <si>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</si>
  <si>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</si>
  <si>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</si>
  <si>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</si>
  <si>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</si>
  <si>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</si>
  <si>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</si>
  <si>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</si>
  <si>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</si>
  <si>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</si>
  <si>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</si>
  <si>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</si>
  <si>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</si>
  <si>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</si>
  <si>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</si>
  <si>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</si>
  <si>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</si>
  <si>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</si>
  <si>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</si>
  <si>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</si>
  <si>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</si>
  <si>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</si>
  <si>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</si>
  <si>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</si>
  <si>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</si>
  <si>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</si>
  <si>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</si>
  <si>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</si>
  <si>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</si>
  <si>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</si>
  <si>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</si>
  <si>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</si>
  <si>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</si>
  <si>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</si>
  <si>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</si>
  <si>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</si>
  <si>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</si>
  <si>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</si>
  <si>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</si>
  <si>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</si>
  <si>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</si>
  <si>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</si>
  <si>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</si>
  <si>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</si>
  <si>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</si>
  <si>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</si>
  <si>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</si>
  <si>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</si>
  <si>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</si>
  <si>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</si>
  <si>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</si>
  <si>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</si>
  <si>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</si>
  <si>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</si>
  <si>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</si>
  <si>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</si>
  <si>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</si>
  <si>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</si>
  <si>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</si>
  <si>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</si>
  <si>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</si>
  <si>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</si>
  <si>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</si>
  <si>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</si>
  <si>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</si>
  <si>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</si>
  <si>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</si>
  <si>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</si>
  <si>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</si>
  <si>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</si>
  <si>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</si>
  <si>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</si>
  <si>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</si>
  <si>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</si>
  <si>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</si>
  <si>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</si>
  <si>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</si>
  <si>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</si>
  <si>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</si>
  <si>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</si>
  <si>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</si>
  <si>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</si>
  <si>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</si>
  <si>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</si>
  <si>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</si>
  <si>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</si>
  <si>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</si>
  <si>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</si>
  <si>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</si>
  <si>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</si>
  <si>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</si>
  <si>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</si>
  <si>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</si>
  <si>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</si>
  <si>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</si>
  <si>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</si>
  <si>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</si>
  <si>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</si>
  <si>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</si>
  <si>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</si>
  <si>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</si>
  <si>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</si>
  <si>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</si>
  <si>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</si>
  <si>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</si>
  <si>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</si>
  <si>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</si>
  <si>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</si>
  <si>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</si>
  <si>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</si>
  <si>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</si>
  <si>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</si>
  <si>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</si>
  <si>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</si>
  <si>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</si>
  <si>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</si>
  <si>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</si>
  <si>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</si>
  <si>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</si>
  <si>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</si>
  <si>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</si>
  <si>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</si>
  <si>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</si>
  <si>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</si>
  <si>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</si>
  <si>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</si>
  <si>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</si>
  <si>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</si>
  <si>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</si>
  <si>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</si>
  <si>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</si>
  <si>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</si>
  <si>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</si>
  <si>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</si>
  <si>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</si>
  <si>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</si>
  <si>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</si>
  <si>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</si>
  <si>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</si>
  <si>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</si>
  <si>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</si>
  <si>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</si>
  <si>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</si>
  <si>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</si>
  <si>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</si>
  <si>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</si>
  <si>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</si>
  <si>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</si>
  <si>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</si>
  <si>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</si>
  <si>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</si>
  <si>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</si>
  <si>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</si>
  <si>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</si>
  <si>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</si>
  <si>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</si>
  <si>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</si>
  <si>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</si>
  <si>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</si>
  <si>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</si>
  <si>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</si>
  <si>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</si>
  <si>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</si>
  <si>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</si>
  <si>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</si>
  <si>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</si>
  <si>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</si>
  <si>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</si>
  <si>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</si>
  <si>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</si>
  <si>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</si>
  <si>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</si>
  <si>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</si>
  <si>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</si>
  <si>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</si>
  <si>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</si>
  <si>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</si>
  <si>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</si>
  <si>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</si>
  <si>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</si>
  <si>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</si>
  <si>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</si>
  <si>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</si>
  <si>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</si>
  <si>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</si>
  <si>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</si>
  <si>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</si>
  <si>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</si>
  <si>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</si>
  <si>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</si>
  <si>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</si>
  <si>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</si>
  <si>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</si>
  <si>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</si>
  <si>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</si>
  <si>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</si>
  <si>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</si>
  <si>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</si>
  <si>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</si>
  <si>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</si>
  <si>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</si>
  <si>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</si>
  <si>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</si>
  <si>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</si>
  <si>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</si>
  <si>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</si>
  <si>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</si>
  <si>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</si>
  <si>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</si>
  <si>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</si>
  <si>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</si>
  <si>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</si>
  <si>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</si>
  <si>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</si>
  <si>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</si>
  <si>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</si>
  <si>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</si>
  <si>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</si>
  <si>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</si>
  <si>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</si>
  <si>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</si>
  <si>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</si>
  <si>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</si>
  <si>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</si>
  <si>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</si>
  <si>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</si>
  <si>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</si>
  <si>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</si>
  <si>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</si>
  <si>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</si>
  <si>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</si>
  <si>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</si>
  <si>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</si>
  <si>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</si>
  <si>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</si>
  <si>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</si>
  <si>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</si>
  <si>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</si>
  <si>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</si>
  <si>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</si>
  <si>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</si>
  <si>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</si>
  <si>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</si>
  <si>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</si>
  <si>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</si>
  <si>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</si>
  <si>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</si>
  <si>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</si>
  <si>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</si>
  <si>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</si>
  <si>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</si>
  <si>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</si>
  <si>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</si>
  <si>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</si>
  <si>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</si>
  <si>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</si>
  <si>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</si>
  <si>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</si>
  <si>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</si>
  <si>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</si>
  <si>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</si>
  <si>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</si>
  <si>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</si>
  <si>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</si>
  <si>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</si>
  <si>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</si>
  <si>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</si>
  <si>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</si>
  <si>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</si>
  <si>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</si>
  <si>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</si>
  <si>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</si>
  <si>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</si>
  <si>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</si>
  <si>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</si>
  <si>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</si>
  <si>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</si>
  <si>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</si>
  <si>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</si>
  <si>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</si>
  <si>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</si>
  <si>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</si>
  <si>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</si>
  <si>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</si>
  <si>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</si>
  <si>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</si>
  <si>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</si>
  <si>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</si>
  <si>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</si>
  <si>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</si>
  <si>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</si>
  <si>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</si>
  <si>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</si>
  <si>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</si>
  <si>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</si>
  <si>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</si>
  <si>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</si>
  <si>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</si>
  <si>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</si>
  <si>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</si>
  <si>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</si>
  <si>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</si>
  <si>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</si>
  <si>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</si>
  <si>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</si>
  <si>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</si>
  <si>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</si>
  <si>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</si>
  <si>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</si>
  <si>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</si>
  <si>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</si>
  <si>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</si>
  <si>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</si>
  <si>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</si>
  <si>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</si>
  <si>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</si>
  <si>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</si>
  <si>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</si>
  <si>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</si>
  <si>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</si>
  <si>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</si>
  <si>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</si>
  <si>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</si>
  <si>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</si>
  <si>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</si>
  <si>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</si>
  <si>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</si>
  <si>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</si>
  <si>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</si>
  <si>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</si>
  <si>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</si>
  <si>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</si>
  <si>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</si>
  <si>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</si>
  <si>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</si>
  <si>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</si>
  <si>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</si>
  <si>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</si>
  <si>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</si>
  <si>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</si>
  <si>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</si>
  <si>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</si>
  <si>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</si>
  <si>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</si>
  <si>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</si>
  <si>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</si>
  <si>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</si>
  <si>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</si>
  <si>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</si>
  <si>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</si>
  <si>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</si>
  <si>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</si>
  <si>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</si>
  <si>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</si>
  <si>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</si>
  <si>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</si>
  <si>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</si>
  <si>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</si>
  <si>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</si>
  <si>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</si>
  <si>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</si>
  <si>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</si>
  <si>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</si>
  <si>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</si>
  <si>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</si>
  <si>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</si>
  <si>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</si>
  <si>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</si>
  <si>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</si>
  <si>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</si>
  <si>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</si>
  <si>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</si>
  <si>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</si>
  <si>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</si>
  <si>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</si>
  <si>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</si>
  <si>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</si>
  <si>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</si>
  <si>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</si>
  <si>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</si>
  <si>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</si>
  <si>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</si>
  <si>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</si>
  <si>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</si>
  <si>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</si>
  <si>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</si>
  <si>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</si>
  <si>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</si>
  <si>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</si>
  <si>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</si>
  <si>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</si>
  <si>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</si>
  <si>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</si>
  <si>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</si>
  <si>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</si>
  <si>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</si>
  <si>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</si>
  <si>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</si>
  <si>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</si>
  <si>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</si>
  <si>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</si>
  <si>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</si>
  <si>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</si>
  <si>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</si>
  <si>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</si>
  <si>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</si>
  <si>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</si>
  <si>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</si>
  <si>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</si>
  <si>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</si>
  <si>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</si>
  <si>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</si>
  <si>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</si>
  <si>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</si>
  <si>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</si>
  <si>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</si>
  <si>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</si>
  <si>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</si>
  <si>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</si>
  <si>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</si>
  <si>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</si>
  <si>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</si>
  <si>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</si>
  <si>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</si>
  <si>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</si>
  <si>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</si>
  <si>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</si>
  <si>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</si>
  <si>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</si>
  <si>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</si>
  <si>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</si>
  <si>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</si>
  <si>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</si>
  <si>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</si>
  <si>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</si>
  <si>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</si>
  <si>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</si>
  <si>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</si>
  <si>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</si>
  <si>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</si>
  <si>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</si>
  <si>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</si>
  <si>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</si>
  <si>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</si>
  <si>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</si>
  <si>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</si>
  <si>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</si>
  <si>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</si>
  <si>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</si>
  <si>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</si>
  <si>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</si>
  <si>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</si>
  <si>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</si>
  <si>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</si>
  <si>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</si>
  <si>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</si>
  <si>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</si>
  <si>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</si>
  <si>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</si>
  <si>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</si>
  <si>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</si>
  <si>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</si>
  <si>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</si>
  <si>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</si>
  <si>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</si>
  <si>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</si>
  <si>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</si>
  <si>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</si>
  <si>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</si>
  <si>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</si>
  <si>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</si>
  <si>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</si>
  <si>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</si>
  <si>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</si>
  <si>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</si>
  <si>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</si>
  <si>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</si>
  <si>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</si>
  <si>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</si>
  <si>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</si>
  <si>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</si>
  <si>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</si>
  <si>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</si>
  <si>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</si>
  <si>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</si>
  <si>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</si>
  <si>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</si>
  <si>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</si>
  <si>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</si>
  <si>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</si>
  <si>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</si>
  <si>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</si>
  <si>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</si>
  <si>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</si>
  <si>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</si>
  <si>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</si>
  <si>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</si>
  <si>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</si>
  <si>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</si>
  <si>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</si>
  <si>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</si>
  <si>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</si>
  <si>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</si>
  <si>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</si>
  <si>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</si>
  <si>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</si>
  <si>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</si>
  <si>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</si>
  <si>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</si>
  <si>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</si>
  <si>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</si>
  <si>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</si>
  <si>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</si>
  <si>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</si>
  <si>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</si>
  <si>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</si>
  <si>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</si>
  <si>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</si>
  <si>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</si>
  <si>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</si>
  <si>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</si>
  <si>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</si>
  <si>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</si>
  <si>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</si>
  <si>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</si>
  <si>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</si>
  <si>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</si>
  <si>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</si>
  <si>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</si>
  <si>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</si>
  <si>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</si>
  <si>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</si>
  <si>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</si>
  <si>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</si>
  <si>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</si>
  <si>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</si>
  <si>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</si>
  <si>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</si>
  <si>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</si>
  <si>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</si>
  <si>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</si>
  <si>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</si>
  <si>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</si>
  <si>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</si>
  <si>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</si>
  <si>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</si>
  <si>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</si>
  <si>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</si>
  <si>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</si>
  <si>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</si>
  <si>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</si>
  <si>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</si>
  <si>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</si>
  <si>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</si>
  <si>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</si>
  <si>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</si>
  <si>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</si>
  <si>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</si>
  <si>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</si>
  <si>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</si>
  <si>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</si>
  <si>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</si>
  <si>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</si>
  <si>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</si>
  <si>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</si>
  <si>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</si>
  <si>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</si>
  <si>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</si>
  <si>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</si>
  <si>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</si>
  <si>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</si>
  <si>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</si>
  <si>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</si>
  <si>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</si>
  <si>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</si>
  <si>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</si>
  <si>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</si>
  <si>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</si>
  <si>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</si>
  <si>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</si>
  <si>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</si>
  <si>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</si>
  <si>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</si>
  <si>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</si>
  <si>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</si>
  <si>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</si>
  <si>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</si>
  <si>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</si>
  <si>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</si>
  <si>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</si>
  <si>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</si>
  <si>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</si>
  <si>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</si>
  <si>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</si>
  <si>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</si>
  <si>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</si>
  <si>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</si>
  <si>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</si>
  <si>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</si>
  <si>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</si>
  <si>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</si>
  <si>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</si>
  <si>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</si>
  <si>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</si>
  <si>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</si>
  <si>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</si>
  <si>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</si>
  <si>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</si>
  <si>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</si>
  <si>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</si>
  <si>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</si>
  <si>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</si>
  <si>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</si>
  <si>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</si>
  <si>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</si>
  <si>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</si>
  <si>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</si>
  <si>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</si>
  <si>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</si>
  <si>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</si>
  <si>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</si>
  <si>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</si>
  <si>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</si>
  <si>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</si>
  <si>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</si>
  <si>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</si>
  <si>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</si>
  <si>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</si>
  <si>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</si>
  <si>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</si>
  <si>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</si>
  <si>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</si>
  <si>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</si>
  <si>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</si>
  <si>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</si>
  <si>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</si>
  <si>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</si>
  <si>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</si>
  <si>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</si>
  <si>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</si>
  <si>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</si>
  <si>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</si>
  <si>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</si>
  <si>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</si>
  <si>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</si>
  <si>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</si>
  <si>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</si>
  <si>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</si>
  <si>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</si>
  <si>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</si>
  <si>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</si>
  <si>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</si>
  <si>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</si>
  <si>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</si>
  <si>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</si>
  <si>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</si>
  <si>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</si>
  <si>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</si>
  <si>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</si>
  <si>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</si>
  <si>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</si>
  <si>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</si>
  <si>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</si>
  <si>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</si>
  <si>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</si>
  <si>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</si>
  <si>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</si>
  <si>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</si>
  <si>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</si>
  <si>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</si>
  <si>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</si>
  <si>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</si>
  <si>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</si>
  <si>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</si>
  <si>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</si>
  <si>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</si>
  <si>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</si>
  <si>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</si>
  <si>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</si>
  <si>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</si>
  <si>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</si>
  <si>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</si>
  <si>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</si>
  <si>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</si>
  <si>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</si>
  <si>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</si>
  <si>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</si>
  <si>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</si>
  <si>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</si>
  <si>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</si>
  <si>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</si>
  <si>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</si>
  <si>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</si>
  <si>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</si>
  <si>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</si>
  <si>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</si>
  <si>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</si>
  <si>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</si>
  <si>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</si>
  <si>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</si>
  <si>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</si>
  <si>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</si>
  <si>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</si>
  <si>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</si>
  <si>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</si>
  <si>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</si>
  <si>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</si>
  <si>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</si>
  <si>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</si>
  <si>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</si>
  <si>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</si>
  <si>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</si>
  <si>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</si>
  <si>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</si>
  <si>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</si>
  <si>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</si>
  <si>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</si>
  <si>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</si>
  <si>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</si>
  <si>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</si>
  <si>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</si>
  <si>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</si>
  <si>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</si>
  <si>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</si>
  <si>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</si>
  <si>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</si>
  <si>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</si>
  <si>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</si>
  <si>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</si>
  <si>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</si>
  <si>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</si>
  <si>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</si>
  <si>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</si>
  <si>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</si>
  <si>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</si>
  <si>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</si>
  <si>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</si>
  <si>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</si>
  <si>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</si>
  <si>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</si>
  <si>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</si>
  <si>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</si>
  <si>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</si>
  <si>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</si>
  <si>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</si>
  <si>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</si>
  <si>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</si>
  <si>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</si>
  <si>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</si>
  <si>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</si>
  <si>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</si>
  <si>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</si>
  <si>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</si>
  <si>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</si>
  <si>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</si>
  <si>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</si>
  <si>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</si>
  <si>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</si>
  <si>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</si>
  <si>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</si>
  <si>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</si>
  <si>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</si>
  <si>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</si>
  <si>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</si>
  <si>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</si>
  <si>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</si>
  <si>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</si>
  <si>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</si>
  <si>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</si>
  <si>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</si>
  <si>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</si>
  <si>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</si>
  <si>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</si>
  <si>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</si>
  <si>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</si>
  <si>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</si>
  <si>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</si>
  <si>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</si>
  <si>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</si>
  <si>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</si>
  <si>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</si>
  <si>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</si>
  <si>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</si>
  <si>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</si>
  <si>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</si>
  <si>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</si>
  <si>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</si>
  <si>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</si>
  <si>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</si>
  <si>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</si>
  <si>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</si>
  <si>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</si>
  <si>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</si>
  <si>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</si>
  <si>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</si>
  <si>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</si>
  <si>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</si>
  <si>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</si>
  <si>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</si>
  <si>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</si>
  <si>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</si>
  <si>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</si>
  <si>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</si>
  <si>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</si>
  <si>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</si>
  <si>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</si>
  <si>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</si>
  <si>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</si>
  <si>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</si>
  <si>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</si>
  <si>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</si>
  <si>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</si>
  <si>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</si>
  <si>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</si>
  <si>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</si>
  <si>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</si>
  <si>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</si>
  <si>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</si>
  <si>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</si>
  <si>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</si>
  <si>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</si>
  <si>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</si>
  <si>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</si>
  <si>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</si>
  <si>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</si>
  <si>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</si>
  <si>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</si>
  <si>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</si>
  <si>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</si>
  <si>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</si>
  <si>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</si>
  <si>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</si>
  <si>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</si>
  <si>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</si>
  <si>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</si>
  <si>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</si>
  <si>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</si>
  <si>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</si>
  <si>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</si>
  <si>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</si>
  <si>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</si>
  <si>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</si>
  <si>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</si>
  <si>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</si>
  <si>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</si>
  <si>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</si>
  <si>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</si>
  <si>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</si>
  <si>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</si>
  <si>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</si>
  <si>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</si>
  <si>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</si>
  <si>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</si>
  <si>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</si>
  <si>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</si>
  <si>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</si>
  <si>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</si>
  <si>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</si>
  <si>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</si>
  <si>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</si>
  <si>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</si>
  <si>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</si>
  <si>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</si>
  <si>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</si>
  <si>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</si>
  <si>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</si>
  <si>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</si>
  <si>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</si>
  <si>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</si>
  <si>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</si>
  <si>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</si>
  <si>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</si>
  <si>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</si>
  <si>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</si>
  <si>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</si>
  <si>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</si>
  <si>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</si>
  <si>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</si>
  <si>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</si>
  <si>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</si>
  <si>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</si>
  <si>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</si>
  <si>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</si>
  <si>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</si>
  <si>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</si>
  <si>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</si>
  <si>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</si>
  <si>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</si>
  <si>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</si>
  <si>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</si>
  <si>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</si>
  <si>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</si>
  <si>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</si>
  <si>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</si>
  <si>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</si>
  <si>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</si>
  <si>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</si>
  <si>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</si>
  <si>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</si>
  <si>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</si>
  <si>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</si>
  <si>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</si>
  <si>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</si>
  <si>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</si>
  <si>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</si>
  <si>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</si>
  <si>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</si>
  <si>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</si>
  <si>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</si>
  <si>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</si>
  <si>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</si>
  <si>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</si>
  <si>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</si>
  <si>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</si>
  <si>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</si>
  <si>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</si>
  <si>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</si>
  <si>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</si>
  <si>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</si>
  <si>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</si>
  <si>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</si>
  <si>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</si>
  <si>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</si>
  <si>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</si>
  <si>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</si>
  <si>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</si>
  <si>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</si>
  <si>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</si>
  <si>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</si>
  <si>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</si>
  <si>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</si>
  <si>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</si>
  <si>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</si>
  <si>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</si>
  <si>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</si>
  <si>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</si>
  <si>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</si>
  <si>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</si>
  <si>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</si>
  <si>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</si>
  <si>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</si>
  <si>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</si>
  <si>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</si>
  <si>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</si>
  <si>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</si>
  <si>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</si>
  <si>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</si>
  <si>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</si>
  <si>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</si>
  <si>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</si>
  <si>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</si>
  <si>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</si>
  <si>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</si>
  <si>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</si>
  <si>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</si>
  <si>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</si>
  <si>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</si>
  <si>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</si>
  <si>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</si>
  <si>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</si>
  <si>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</si>
  <si>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</si>
  <si>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</si>
  <si>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</si>
  <si>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</si>
  <si>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</si>
  <si>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</si>
  <si>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</si>
  <si>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</si>
  <si>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</si>
  <si>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</si>
  <si>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</si>
  <si>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</si>
  <si>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</si>
  <si>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</si>
  <si>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</si>
  <si>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</si>
  <si>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</si>
  <si>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</si>
  <si>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</si>
  <si>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</si>
  <si>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</si>
  <si>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</si>
  <si>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</si>
  <si>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</si>
  <si>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</si>
  <si>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</si>
  <si>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</si>
  <si>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</si>
  <si>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</si>
  <si>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</si>
  <si>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</si>
  <si>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</si>
  <si>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</si>
  <si>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</si>
  <si>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</si>
  <si>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</si>
  <si>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</si>
  <si>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</si>
  <si>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</si>
  <si>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</si>
  <si>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</si>
  <si>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</si>
  <si>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</si>
  <si>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</si>
  <si>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</si>
  <si>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</si>
  <si>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</si>
  <si>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</si>
  <si>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</si>
  <si>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</si>
  <si>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</si>
  <si>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</si>
  <si>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</si>
  <si>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</si>
  <si>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</si>
  <si>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</si>
  <si>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</si>
  <si>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</si>
  <si>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</si>
  <si>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</si>
  <si>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</si>
  <si>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</si>
  <si>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</si>
  <si>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</si>
  <si>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</si>
  <si>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</si>
  <si>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</si>
  <si>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</si>
  <si>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</si>
  <si>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</si>
  <si>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</si>
  <si>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</si>
  <si>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</si>
  <si>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</si>
  <si>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</si>
  <si>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</si>
  <si>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</si>
  <si>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</si>
  <si>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</si>
  <si>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</si>
  <si>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</si>
  <si>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</si>
  <si>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</si>
  <si>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</si>
  <si>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</si>
  <si>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</si>
  <si>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</si>
  <si>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</si>
  <si>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</si>
  <si>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</si>
  <si>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</si>
  <si>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</si>
  <si>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</si>
  <si>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</si>
  <si>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</si>
  <si>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</si>
  <si>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</si>
  <si>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</si>
  <si>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</si>
  <si>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</si>
  <si>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</si>
  <si>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</si>
  <si>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</si>
  <si>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</si>
  <si>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</si>
  <si>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</si>
  <si>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</si>
  <si>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</si>
  <si>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</si>
  <si>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</si>
  <si>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</si>
  <si>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</si>
  <si>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</si>
  <si>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</si>
  <si>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</si>
  <si>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</si>
  <si>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</si>
  <si>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</si>
  <si>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</si>
  <si>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</si>
  <si>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</si>
  <si>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</si>
  <si>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</si>
  <si>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</si>
  <si>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</si>
  <si>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</si>
  <si>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</si>
  <si>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</si>
  <si>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</si>
  <si>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</si>
  <si>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</si>
  <si>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</si>
  <si>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</si>
  <si>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</si>
  <si>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</si>
  <si>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</si>
  <si>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</si>
  <si>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</si>
  <si>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</si>
  <si>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</si>
  <si>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</si>
  <si>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</si>
  <si>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</si>
  <si>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</si>
  <si>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</si>
  <si>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</si>
  <si>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</si>
  <si>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</si>
  <si>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</si>
  <si>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</si>
  <si>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</si>
  <si>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</si>
  <si>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</si>
  <si>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</si>
  <si>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</si>
  <si>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</si>
  <si>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</si>
  <si>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</si>
  <si>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</si>
  <si>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</si>
  <si>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</si>
  <si>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</si>
  <si>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</si>
  <si>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</si>
  <si>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</si>
  <si>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</si>
  <si>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</si>
  <si>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</si>
  <si>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</si>
  <si>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</si>
  <si>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</si>
  <si>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</si>
  <si>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</si>
  <si>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</si>
  <si>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</si>
  <si>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</si>
  <si>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</si>
  <si>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</si>
  <si>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</si>
  <si>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</si>
  <si>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</si>
  <si>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</si>
  <si>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</si>
  <si>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</si>
  <si>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</si>
  <si>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</si>
  <si>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</si>
  <si>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</si>
  <si>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</si>
  <si>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</si>
  <si>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</si>
  <si>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</si>
  <si>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</si>
  <si>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</si>
  <si>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</si>
  <si>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</si>
  <si>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</si>
  <si>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</si>
  <si>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</si>
  <si>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</si>
  <si>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</si>
  <si>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</si>
  <si>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</si>
  <si>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</si>
  <si>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</si>
  <si>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</si>
  <si>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</si>
  <si>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</si>
  <si>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</si>
  <si>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</si>
  <si>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</si>
  <si>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</si>
  <si>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</si>
  <si>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</si>
  <si>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</si>
  <si>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</si>
  <si>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</si>
  <si>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</si>
  <si>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</si>
  <si>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</si>
  <si>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</si>
  <si>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</si>
  <si>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</si>
  <si>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</si>
  <si>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</si>
  <si>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</si>
  <si>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</si>
  <si>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</si>
  <si>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</si>
  <si>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</si>
  <si>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</si>
  <si>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</si>
  <si>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</si>
  <si>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</si>
  <si>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</si>
  <si>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</si>
  <si>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</si>
  <si>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</si>
  <si>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</si>
  <si>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</si>
  <si>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</si>
  <si>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</si>
  <si>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</si>
  <si>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</si>
  <si>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</si>
  <si>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</si>
  <si>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</si>
  <si>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</si>
  <si>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</si>
  <si>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</si>
  <si>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</si>
  <si>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</si>
  <si>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</si>
  <si>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</si>
  <si>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</si>
  <si>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</si>
  <si>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</si>
  <si>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</si>
  <si>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</si>
  <si>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</si>
  <si>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</si>
  <si>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</si>
  <si>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</si>
  <si>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</si>
  <si>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</si>
  <si>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</si>
  <si>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</si>
  <si>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</si>
  <si>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</si>
  <si>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</si>
  <si>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</si>
  <si>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</si>
  <si>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</si>
  <si>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</si>
  <si>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</si>
  <si>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</si>
  <si>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</si>
  <si>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</si>
  <si>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</si>
  <si>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</si>
  <si>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</si>
  <si>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</si>
  <si>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</si>
  <si>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</si>
  <si>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</si>
  <si>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</si>
  <si>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</si>
  <si>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</si>
  <si>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</si>
  <si>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</si>
  <si>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</si>
  <si>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</si>
  <si>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</si>
  <si>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</si>
  <si>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</si>
  <si>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</si>
  <si>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</si>
  <si>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</si>
  <si>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</si>
  <si>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</si>
  <si>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</si>
  <si>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</si>
  <si>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</si>
  <si>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</si>
  <si>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</si>
  <si>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</si>
  <si>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</si>
  <si>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</si>
  <si>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</si>
  <si>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</si>
  <si>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</si>
  <si>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</si>
  <si>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</si>
  <si>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</si>
  <si>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</si>
  <si>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</si>
  <si>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</si>
  <si>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</si>
  <si>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</si>
  <si>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</si>
  <si>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</si>
  <si>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</si>
  <si>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</si>
  <si>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</si>
  <si>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</si>
  <si>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</si>
  <si>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</si>
  <si>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</si>
  <si>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</si>
  <si>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</si>
  <si>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</si>
  <si>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</si>
  <si>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</si>
  <si>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</si>
  <si>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</si>
  <si>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</si>
  <si>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</si>
  <si>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</si>
  <si>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</si>
  <si>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</si>
  <si>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</si>
  <si>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</si>
  <si>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</si>
  <si>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</si>
  <si>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</si>
  <si>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</si>
  <si>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</si>
  <si>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</si>
  <si>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</si>
  <si>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</si>
  <si>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</si>
  <si>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</si>
  <si>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</si>
  <si>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</si>
  <si>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</si>
  <si>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</si>
  <si>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</si>
  <si>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</si>
  <si>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</si>
  <si>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</si>
  <si>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</si>
  <si>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</si>
  <si>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</si>
  <si>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</si>
  <si>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</si>
  <si>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</si>
  <si>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</si>
  <si>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</si>
  <si>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</si>
  <si>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</si>
  <si>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</si>
  <si>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</si>
  <si>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</si>
  <si>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</si>
  <si>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</si>
  <si>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</si>
  <si>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</si>
  <si>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</si>
  <si>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</si>
  <si>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</si>
  <si>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</si>
  <si>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</si>
  <si>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</si>
  <si>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</si>
  <si>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</si>
  <si>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</si>
  <si>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</si>
  <si>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</si>
  <si>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</si>
  <si>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</si>
  <si>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</si>
  <si>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</si>
  <si>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</si>
  <si>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</si>
  <si>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</si>
  <si>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</si>
  <si>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</si>
  <si>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</si>
  <si>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</si>
  <si>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</si>
  <si>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</si>
  <si>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</si>
  <si>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</si>
  <si>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</si>
  <si>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</si>
  <si>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</si>
  <si>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</si>
  <si>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</si>
  <si>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</si>
  <si>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</si>
  <si>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</si>
  <si>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</si>
  <si>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</si>
  <si>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</si>
  <si>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</si>
  <si>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</si>
  <si>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</si>
  <si>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</si>
  <si>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</si>
  <si>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</si>
  <si>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</si>
  <si>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</si>
  <si>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</si>
  <si>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</si>
  <si>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</si>
  <si>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</si>
  <si>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</si>
  <si>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</si>
  <si>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</si>
  <si>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</si>
  <si>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</si>
  <si>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</si>
  <si>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</si>
  <si>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</si>
  <si>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</si>
  <si>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</si>
  <si>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</si>
  <si>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</si>
  <si>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</si>
  <si>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</si>
  <si>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</si>
  <si>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</si>
  <si>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</si>
  <si>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</si>
  <si>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</si>
  <si>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</si>
  <si>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</si>
  <si>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</si>
  <si>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</si>
  <si>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</si>
  <si>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</si>
  <si>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</si>
  <si>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</si>
  <si>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</si>
  <si>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</si>
  <si>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</si>
  <si>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</si>
  <si>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</si>
  <si>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</si>
  <si>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</si>
  <si>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</si>
  <si>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</si>
  <si>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</si>
  <si>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</si>
  <si>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</si>
  <si>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</si>
  <si>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</si>
  <si>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</si>
  <si>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</si>
  <si>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</si>
  <si>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</si>
  <si>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</si>
  <si>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</si>
  <si>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</si>
  <si>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</si>
  <si>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</si>
  <si>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</si>
  <si>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</si>
  <si>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</si>
  <si>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</si>
  <si>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</si>
  <si>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</si>
  <si>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</si>
  <si>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</si>
  <si>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</si>
  <si>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</si>
  <si>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</si>
  <si>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</si>
  <si>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</si>
  <si>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</si>
  <si>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</si>
  <si>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</si>
  <si>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</si>
  <si>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</si>
  <si>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</si>
  <si>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</si>
  <si>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</si>
  <si>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</si>
  <si>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</si>
  <si>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</si>
  <si>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</si>
  <si>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</si>
  <si>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</si>
  <si>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</si>
  <si>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</si>
  <si>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</si>
  <si>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</si>
  <si>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</si>
  <si>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</si>
  <si>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</si>
  <si>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</si>
  <si>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</si>
  <si>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</si>
  <si>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</si>
  <si>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</si>
  <si>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</si>
  <si>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</si>
  <si>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</si>
  <si>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</si>
  <si>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</si>
  <si>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</si>
  <si>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</si>
  <si>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</si>
  <si>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</si>
  <si>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</si>
  <si>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</si>
  <si>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</si>
  <si>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</si>
  <si>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</si>
  <si>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</si>
  <si>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</si>
  <si>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</si>
  <si>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</si>
  <si>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</si>
  <si>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</si>
  <si>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</si>
  <si>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</si>
  <si>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</si>
  <si>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</si>
  <si>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</si>
  <si>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</si>
  <si>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</si>
  <si>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</si>
  <si>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</si>
  <si>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</si>
  <si>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</si>
  <si>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</si>
  <si>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</si>
  <si>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</si>
  <si>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</si>
  <si>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</si>
  <si>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</si>
  <si>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</si>
  <si>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</si>
  <si>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</si>
  <si>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</si>
  <si>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</si>
  <si>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</si>
  <si>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</si>
  <si>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</si>
  <si>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</si>
  <si>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</si>
  <si>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</si>
  <si>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</si>
  <si>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</si>
  <si>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</si>
  <si>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</si>
  <si>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</si>
  <si>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</si>
  <si>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</si>
  <si>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</si>
  <si>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</si>
  <si>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</si>
  <si>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</si>
  <si>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</si>
  <si>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</si>
  <si>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</si>
  <si>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</si>
  <si>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</si>
  <si>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</si>
  <si>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</si>
  <si>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</si>
  <si>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</si>
  <si>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</si>
  <si>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</si>
  <si>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</si>
  <si>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</si>
  <si>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</si>
  <si>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</si>
  <si>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</si>
  <si>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</si>
  <si>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</si>
  <si>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</si>
  <si>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</si>
  <si>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</si>
  <si>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</si>
  <si>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</si>
  <si>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</si>
  <si>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</si>
  <si>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</si>
  <si>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</si>
  <si>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</si>
  <si>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</si>
  <si>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</si>
  <si>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</si>
  <si>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</si>
  <si>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</si>
  <si>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</si>
  <si>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</si>
  <si>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</si>
  <si>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</si>
  <si>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</si>
  <si>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</si>
  <si>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</si>
  <si>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</si>
  <si>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</si>
  <si>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</si>
  <si>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</si>
  <si>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</si>
  <si>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</si>
  <si>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</si>
  <si>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</si>
  <si>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</si>
  <si>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</si>
  <si>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</si>
  <si>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</si>
  <si>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</si>
  <si>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</si>
  <si>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</si>
  <si>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</si>
  <si>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</si>
  <si>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</si>
  <si>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</si>
  <si>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</si>
  <si>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</si>
  <si>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</si>
  <si>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</si>
  <si>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</si>
  <si>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</si>
  <si>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</si>
  <si>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</si>
  <si>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</si>
  <si>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</si>
  <si>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</si>
  <si>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</si>
  <si>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</si>
  <si>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</si>
  <si>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</si>
  <si>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</si>
  <si>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</si>
  <si>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</si>
  <si>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</si>
  <si>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</si>
  <si>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</si>
  <si>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</si>
  <si>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</si>
  <si>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</si>
  <si>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</si>
  <si>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</si>
  <si>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</si>
  <si>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</si>
  <si>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</si>
  <si>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</si>
  <si>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</si>
  <si>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</si>
  <si>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</si>
  <si>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</si>
  <si>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</si>
  <si>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</si>
  <si>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</si>
  <si>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</si>
  <si>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</si>
  <si>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</si>
  <si>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</si>
  <si>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</si>
  <si>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</si>
  <si>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</si>
  <si>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</si>
  <si>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</si>
  <si>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</si>
  <si>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</si>
  <si>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</si>
  <si>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</si>
  <si>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</si>
  <si>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</si>
  <si>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</si>
  <si>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</si>
  <si>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</si>
  <si>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</si>
  <si>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</si>
  <si>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</si>
  <si>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</si>
  <si>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</si>
  <si>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</si>
  <si>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</si>
  <si>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</si>
  <si>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</si>
  <si>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</si>
  <si>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</si>
  <si>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</si>
  <si>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</si>
  <si>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</si>
  <si>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</si>
  <si>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</si>
  <si>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</si>
  <si>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</si>
  <si>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</si>
  <si>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</si>
  <si>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</si>
  <si>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</si>
  <si>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</si>
  <si>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</si>
  <si>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</si>
  <si>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</si>
  <si>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</si>
  <si>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</si>
  <si>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</si>
  <si>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</si>
  <si>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</si>
  <si>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</si>
  <si>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</si>
  <si>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</si>
  <si>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</si>
  <si>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</si>
  <si>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</si>
  <si>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</si>
  <si>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</si>
  <si>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</si>
  <si>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</si>
  <si>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</si>
  <si>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</si>
  <si>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</si>
  <si>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</si>
  <si>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</si>
  <si>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</si>
  <si>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</si>
  <si>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</si>
  <si>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</si>
  <si>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</si>
  <si>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</si>
  <si>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</si>
  <si>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</si>
  <si>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</si>
  <si>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</si>
  <si>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</si>
  <si>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</si>
  <si>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</si>
  <si>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</si>
  <si>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</si>
  <si>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</si>
  <si>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</si>
  <si>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</si>
  <si>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</si>
  <si>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</si>
  <si>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</si>
  <si>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</si>
  <si>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</si>
  <si>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</si>
  <si>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</si>
  <si>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</si>
  <si>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</si>
  <si>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</si>
  <si>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</si>
  <si>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</si>
  <si>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</si>
  <si>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</si>
  <si>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</si>
  <si>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</si>
  <si>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</si>
  <si>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</si>
  <si>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</si>
  <si>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</si>
  <si>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</si>
  <si>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</si>
  <si>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</si>
  <si>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</si>
  <si>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</si>
  <si>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</si>
  <si>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</si>
  <si>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</si>
  <si>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</si>
  <si>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</si>
  <si>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</si>
  <si>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</si>
  <si>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</si>
  <si>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</si>
  <si>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</si>
  <si>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</si>
  <si>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</si>
  <si>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</si>
  <si>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</si>
  <si>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</si>
  <si>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</si>
  <si>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</si>
  <si>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</si>
  <si>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</si>
  <si>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</si>
  <si>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</si>
  <si>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</si>
  <si>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</si>
  <si>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</si>
  <si>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</si>
  <si>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</si>
  <si>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</si>
  <si>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</si>
  <si>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</si>
  <si>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</si>
  <si>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</si>
  <si>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</si>
  <si>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</si>
  <si>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</si>
  <si>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</si>
  <si>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</si>
  <si>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</si>
  <si>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</si>
  <si>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</si>
  <si>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</si>
  <si>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</si>
  <si>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</si>
  <si>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</si>
  <si>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</si>
  <si>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</si>
  <si>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</si>
  <si>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</si>
  <si>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</si>
  <si>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</si>
  <si>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</si>
  <si>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</si>
  <si>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</si>
  <si>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</si>
  <si>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</si>
  <si>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</si>
  <si>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</si>
  <si>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</si>
  <si>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</si>
  <si>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</si>
  <si>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</si>
  <si>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</si>
  <si>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</si>
  <si>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</si>
  <si>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</si>
  <si>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</si>
  <si>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</si>
  <si>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</si>
  <si>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</si>
  <si>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</si>
  <si>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</si>
  <si>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</si>
  <si>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</si>
  <si>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</si>
  <si>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</si>
  <si>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</si>
  <si>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</si>
  <si>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</si>
  <si>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</si>
  <si>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</si>
  <si>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</si>
  <si>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</si>
  <si>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</si>
  <si>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</si>
  <si>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</si>
  <si>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</si>
  <si>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</si>
  <si>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</si>
  <si>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</si>
  <si>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</si>
  <si>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</si>
  <si>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</si>
  <si>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</si>
  <si>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</si>
  <si>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</si>
  <si>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</si>
  <si>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</si>
  <si>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</si>
  <si>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</si>
  <si>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</si>
  <si>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</si>
  <si>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</si>
  <si>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</si>
  <si>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</si>
  <si>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</si>
  <si>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</si>
  <si>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</si>
  <si>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</si>
  <si>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</si>
  <si>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</si>
  <si>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</si>
  <si>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</si>
  <si>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</si>
  <si>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</si>
  <si>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</si>
  <si>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</si>
  <si>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</si>
  <si>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</si>
  <si>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</si>
  <si>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</si>
  <si>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</si>
  <si>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</si>
  <si>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</si>
  <si>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</si>
  <si>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</si>
  <si>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</si>
  <si>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</si>
  <si>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</si>
  <si>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</si>
  <si>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</si>
  <si>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</si>
  <si>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</si>
  <si>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</si>
  <si>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</si>
  <si>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</si>
  <si>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</si>
  <si>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</si>
  <si>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</si>
  <si>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</si>
  <si>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</si>
  <si>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</si>
  <si>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</si>
  <si>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</si>
  <si>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</si>
  <si>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</si>
  <si>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</si>
  <si>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</si>
  <si>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</si>
  <si>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</si>
  <si>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</si>
  <si>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</si>
  <si>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</si>
  <si>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</si>
  <si>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</si>
  <si>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</si>
  <si>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</si>
  <si>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</si>
  <si>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</si>
  <si>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</si>
  <si>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</si>
  <si>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</si>
  <si>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</si>
  <si>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</si>
  <si>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</si>
  <si>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</si>
  <si>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</si>
  <si>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</si>
  <si>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</si>
  <si>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</si>
  <si>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</si>
  <si>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</si>
  <si>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</si>
  <si>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</si>
  <si>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</si>
  <si>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</si>
  <si>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</si>
  <si>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</si>
  <si>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</si>
  <si>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</si>
  <si>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</si>
  <si>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</si>
  <si>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</si>
  <si>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</si>
  <si>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</si>
  <si>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</si>
  <si>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</si>
  <si>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</si>
  <si>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</si>
  <si>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</si>
  <si>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</si>
  <si>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</si>
  <si>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</si>
  <si>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</si>
  <si>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</si>
  <si>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</si>
  <si>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</si>
  <si>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</si>
  <si>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</si>
  <si>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</si>
  <si>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</si>
  <si>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</si>
  <si>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</si>
  <si>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</si>
  <si>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</si>
  <si>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</si>
  <si>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</si>
  <si>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</si>
  <si>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</si>
  <si>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</si>
  <si>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</si>
  <si>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</si>
  <si>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</si>
  <si>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</si>
  <si>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</si>
  <si>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</si>
  <si>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</si>
  <si>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</si>
  <si>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</si>
  <si>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</si>
  <si>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</si>
  <si>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</si>
  <si>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</si>
  <si>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</si>
  <si>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</si>
  <si>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</si>
  <si>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</si>
  <si>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</si>
  <si>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</si>
  <si>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</si>
  <si>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</si>
  <si>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</si>
  <si>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</si>
  <si>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</si>
  <si>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</si>
  <si>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</si>
  <si>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</si>
  <si>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</si>
  <si>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</si>
  <si>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</si>
  <si>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</si>
  <si>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</si>
  <si>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</si>
  <si>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</si>
  <si>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</si>
  <si>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</si>
  <si>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</si>
  <si>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</si>
  <si>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</si>
  <si>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</si>
  <si>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</si>
  <si>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</si>
  <si>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</si>
  <si>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</si>
  <si>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</si>
  <si>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</si>
  <si>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</si>
  <si>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</si>
  <si>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</si>
  <si>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</si>
  <si>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</si>
  <si>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</si>
  <si>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</si>
  <si>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</si>
  <si>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</si>
  <si>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</si>
  <si>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</si>
  <si>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</si>
  <si>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</si>
  <si>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</si>
  <si>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</si>
  <si>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</si>
  <si>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</si>
  <si>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</si>
  <si>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</si>
  <si>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</si>
  <si>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</si>
  <si>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</si>
  <si>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</si>
  <si>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</si>
  <si>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</si>
  <si>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</si>
  <si>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</si>
  <si>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</si>
  <si>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</si>
  <si>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</si>
  <si>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</si>
  <si>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</si>
  <si>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</si>
  <si>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</si>
  <si>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</si>
  <si>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</si>
  <si>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</si>
  <si>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</si>
  <si>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</si>
  <si>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</si>
  <si>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</si>
  <si>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</si>
  <si>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</si>
  <si>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</si>
  <si>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</si>
  <si>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</si>
  <si>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</si>
  <si>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</si>
  <si>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</si>
  <si>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</si>
  <si>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</si>
  <si>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</si>
  <si>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</si>
  <si>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</si>
  <si>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</si>
  <si>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</si>
  <si>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</si>
  <si>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</si>
  <si>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</si>
  <si>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</si>
  <si>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</si>
  <si>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</si>
  <si>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</si>
  <si>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</si>
  <si>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</si>
  <si>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</si>
  <si>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</si>
  <si>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</si>
  <si>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</si>
  <si>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</si>
  <si>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</si>
  <si>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</si>
  <si>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</si>
  <si>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</si>
  <si>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</si>
  <si>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</si>
  <si>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</si>
  <si>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</si>
  <si>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</si>
  <si>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</si>
  <si>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</si>
  <si>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</si>
  <si>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</si>
  <si>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</si>
  <si>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</si>
  <si>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</si>
  <si>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</si>
  <si>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</si>
  <si>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</si>
  <si>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</si>
  <si>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</si>
  <si>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</si>
  <si>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</si>
  <si>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</si>
  <si>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</si>
  <si>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</si>
  <si>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</si>
  <si>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</si>
  <si>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</si>
  <si>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</si>
  <si>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</si>
  <si>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</si>
  <si>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</si>
  <si>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</si>
  <si>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</si>
  <si>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</si>
  <si>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</si>
  <si>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</si>
  <si>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</si>
  <si>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</si>
  <si>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</si>
  <si>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</si>
  <si>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</si>
  <si>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</si>
  <si>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</si>
  <si>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</si>
  <si>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</si>
  <si>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</si>
  <si>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</si>
  <si>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</si>
  <si>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</si>
  <si>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</si>
  <si>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</si>
  <si>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</si>
  <si>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</si>
  <si>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</si>
  <si>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</si>
  <si>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</si>
  <si>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</si>
  <si>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</si>
  <si>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</si>
  <si>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</si>
  <si>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</si>
  <si>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</si>
  <si>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</si>
  <si>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</si>
  <si>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</si>
  <si>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</si>
  <si>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</si>
  <si>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</si>
  <si>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</si>
  <si>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</si>
  <si>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</si>
  <si>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</si>
  <si>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</si>
  <si>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</si>
  <si>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</si>
  <si>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</si>
  <si>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</si>
  <si>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</si>
  <si>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</si>
  <si>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</si>
  <si>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</si>
  <si>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</si>
  <si>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</si>
  <si>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</si>
  <si>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</si>
  <si>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</si>
  <si>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</si>
  <si>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</si>
  <si>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</si>
  <si>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</si>
  <si>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</si>
  <si>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</si>
  <si>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</si>
  <si>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</si>
  <si>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</si>
  <si>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</si>
  <si>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</si>
  <si>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</si>
  <si>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</si>
  <si>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</si>
  <si>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</si>
  <si>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</si>
  <si>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</si>
  <si>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</si>
  <si>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</si>
  <si>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</si>
  <si>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</si>
  <si>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</si>
  <si>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</si>
  <si>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</si>
  <si>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</si>
  <si>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</si>
  <si>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</si>
  <si>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</si>
  <si>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</si>
  <si>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</si>
  <si>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</si>
  <si>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</si>
  <si>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</si>
  <si>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</si>
  <si>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</si>
  <si>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</si>
  <si>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</si>
  <si>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</si>
  <si>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</si>
  <si>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</si>
  <si>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</si>
  <si>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</si>
  <si>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</si>
  <si>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</si>
  <si>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</si>
  <si>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</si>
  <si>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</si>
  <si>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</si>
  <si>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</si>
  <si>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</si>
  <si>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</si>
  <si>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</si>
  <si>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</si>
  <si>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</si>
  <si>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</si>
  <si>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</si>
  <si>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</si>
  <si>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</si>
  <si>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</si>
  <si>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</si>
  <si>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</si>
  <si>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</si>
  <si>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</si>
  <si>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</si>
  <si>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</si>
  <si>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</si>
  <si>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</si>
  <si>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</si>
  <si>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</si>
  <si>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</si>
  <si>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</si>
  <si>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</si>
  <si>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</si>
  <si>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</si>
  <si>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</si>
  <si>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</si>
  <si>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</si>
  <si>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</si>
  <si>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</si>
  <si>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</si>
  <si>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</si>
  <si>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</si>
  <si>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</si>
  <si>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</si>
  <si>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</si>
  <si>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</si>
  <si>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</si>
  <si>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</si>
  <si>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</si>
  <si>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</si>
  <si>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</si>
  <si>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</si>
  <si>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</si>
  <si>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</si>
  <si>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</si>
  <si>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</si>
  <si>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</si>
  <si>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</si>
  <si>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</si>
  <si>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</si>
  <si>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</si>
  <si>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</si>
  <si>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</si>
  <si>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</si>
  <si>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</si>
  <si>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</si>
  <si>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</si>
  <si>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</si>
  <si>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</si>
  <si>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</si>
  <si>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</si>
  <si>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</si>
  <si>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</si>
  <si>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</si>
  <si>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</si>
  <si>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</si>
  <si>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</si>
  <si>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</si>
  <si>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</si>
  <si>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</si>
  <si>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</si>
  <si>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</si>
  <si>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</si>
  <si>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</si>
  <si>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</si>
  <si>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</si>
  <si>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</si>
  <si>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</si>
  <si>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</si>
  <si>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</si>
  <si>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</si>
  <si>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</si>
  <si>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</si>
  <si>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</si>
  <si>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</si>
  <si>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</si>
  <si>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</si>
  <si>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</si>
  <si>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</si>
  <si>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</si>
  <si>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</si>
  <si>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</si>
  <si>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</si>
  <si>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</si>
  <si>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</si>
  <si>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</si>
  <si>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</si>
  <si>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</si>
  <si>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</si>
  <si>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</si>
  <si>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</si>
  <si>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</si>
  <si>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</si>
  <si>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</si>
  <si>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</si>
  <si>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</si>
  <si>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</si>
  <si>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</si>
  <si>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</si>
  <si>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</si>
  <si>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</si>
  <si>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</si>
  <si>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</si>
  <si>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</si>
  <si>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</si>
  <si>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</si>
  <si>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</si>
  <si>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</si>
  <si>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</si>
  <si>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</si>
  <si>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</si>
  <si>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</si>
  <si>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</si>
  <si>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</si>
  <si>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</si>
  <si>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</si>
  <si>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</si>
  <si>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</si>
  <si>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</si>
  <si>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</si>
  <si>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</si>
  <si>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</si>
  <si>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</si>
  <si>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</si>
  <si>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</si>
  <si>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</si>
  <si>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</si>
  <si>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</si>
  <si>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</si>
  <si>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</si>
  <si>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</si>
  <si>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</si>
  <si>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</si>
  <si>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</si>
  <si>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</si>
  <si>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</si>
  <si>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</si>
  <si>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</si>
  <si>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</si>
  <si>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</si>
  <si>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</si>
  <si>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</si>
  <si>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</si>
  <si>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</si>
  <si>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</si>
  <si>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</si>
  <si>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</si>
  <si>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</si>
  <si>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</si>
  <si>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</si>
  <si>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</si>
  <si>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</si>
  <si>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</si>
  <si>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</si>
  <si>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</si>
  <si>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</si>
  <si>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</si>
  <si>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</si>
  <si>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</si>
  <si>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</si>
  <si>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</si>
  <si>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</si>
  <si>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</si>
  <si>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</si>
  <si>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</si>
  <si>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</si>
  <si>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</si>
  <si>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</si>
  <si>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</si>
  <si>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</si>
  <si>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</si>
  <si>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</si>
  <si>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</si>
  <si>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</si>
  <si>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</si>
  <si>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</si>
  <si>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</si>
  <si>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</si>
  <si>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</si>
  <si>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</si>
  <si>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</si>
  <si>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</si>
  <si>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</si>
  <si>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</si>
  <si>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</si>
  <si>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</si>
  <si>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</si>
  <si>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</si>
  <si>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</si>
  <si>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</si>
  <si>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</si>
  <si>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</si>
  <si>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</si>
  <si>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</si>
  <si>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</si>
  <si>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</si>
  <si>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</si>
  <si>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</si>
  <si>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</si>
  <si>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</si>
  <si>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</si>
  <si>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</si>
  <si>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</si>
  <si>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</si>
  <si>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</si>
  <si>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</si>
  <si>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</si>
  <si>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</si>
  <si>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</si>
  <si>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</si>
  <si>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</si>
  <si>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</si>
  <si>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</si>
  <si>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</si>
  <si>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</si>
  <si>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</si>
  <si>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</si>
  <si>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</si>
  <si>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</si>
  <si>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</si>
  <si>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</si>
  <si>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</si>
  <si>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</si>
  <si>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</si>
  <si>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</si>
  <si>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</si>
  <si>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</si>
  <si>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</si>
  <si>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</si>
  <si>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</si>
  <si>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</si>
  <si>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</si>
  <si>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</si>
  <si>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</si>
  <si>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</si>
  <si>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</si>
  <si>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</si>
  <si>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</si>
  <si>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</si>
  <si>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</si>
  <si>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</si>
  <si>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</si>
  <si>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</si>
  <si>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</si>
  <si>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</si>
  <si>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</si>
  <si>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</si>
  <si>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</si>
  <si>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</si>
  <si>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</si>
  <si>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</si>
  <si>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</si>
  <si>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</si>
  <si>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</si>
  <si>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</si>
  <si>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</si>
  <si>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</si>
  <si>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</si>
  <si>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</si>
  <si>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</si>
  <si>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</si>
  <si>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</si>
  <si>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</si>
  <si>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</si>
  <si>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</si>
  <si>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</si>
  <si>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</si>
  <si>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</si>
  <si>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</si>
  <si>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</si>
  <si>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</si>
  <si>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</si>
  <si>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</si>
  <si>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</si>
  <si>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</si>
  <si>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</si>
  <si>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</si>
  <si>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</si>
  <si>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</si>
  <si>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</si>
  <si>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</si>
  <si>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</si>
  <si>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</si>
  <si>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</si>
  <si>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</si>
  <si>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</si>
  <si>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</si>
  <si>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</si>
  <si>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</si>
  <si>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</si>
  <si>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</si>
  <si>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</si>
  <si>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</si>
  <si>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</si>
  <si>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</si>
  <si>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</si>
  <si>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</si>
  <si>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</si>
  <si>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</si>
  <si>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</si>
  <si>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</si>
  <si>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</si>
  <si>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</si>
  <si>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</si>
  <si>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</si>
  <si>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</si>
  <si>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</si>
  <si>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</si>
  <si>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</si>
  <si>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</si>
  <si>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</si>
  <si>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</si>
  <si>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</si>
  <si>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</si>
  <si>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</si>
  <si>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</si>
  <si>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</si>
  <si>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</si>
  <si>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</si>
  <si>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</si>
  <si>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</si>
  <si>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</si>
  <si>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</si>
  <si>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</si>
  <si>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</si>
  <si>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</si>
  <si>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</si>
  <si>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</si>
  <si>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</si>
  <si>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</si>
  <si>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</si>
  <si>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</si>
  <si>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</si>
  <si>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</si>
  <si>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</si>
  <si>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</si>
  <si>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</si>
  <si>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</si>
  <si>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</si>
  <si>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</si>
  <si>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</si>
  <si>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</si>
  <si>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</si>
  <si>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</si>
  <si>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</si>
  <si>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</si>
  <si>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</si>
  <si>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</si>
  <si>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</si>
  <si>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</si>
  <si>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</si>
  <si>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</si>
  <si>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</si>
  <si>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</si>
  <si>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</si>
  <si>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</si>
  <si>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</si>
  <si>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</si>
  <si>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</si>
  <si>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</si>
  <si>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</si>
  <si>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</si>
  <si>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</si>
  <si>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</si>
  <si>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</si>
  <si>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</si>
  <si>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</si>
  <si>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</si>
  <si>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</si>
  <si>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</si>
  <si>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</si>
  <si>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</si>
  <si>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</si>
  <si>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</si>
  <si>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</si>
  <si>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</si>
  <si>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</si>
  <si>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</si>
  <si>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</si>
  <si>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</si>
  <si>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</si>
  <si>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</si>
  <si>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</si>
  <si>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</si>
  <si>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</si>
  <si>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</si>
  <si>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</si>
  <si>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</si>
  <si>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</si>
  <si>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</si>
  <si>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</si>
  <si>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</si>
  <si>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</si>
  <si>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</si>
  <si>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</si>
  <si>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</si>
  <si>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</si>
  <si>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</si>
  <si>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</si>
  <si>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</si>
  <si>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</si>
  <si>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</si>
  <si>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</si>
  <si>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</si>
  <si>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</si>
  <si>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</si>
  <si>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</si>
  <si>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</si>
  <si>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</si>
  <si>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</si>
  <si>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</si>
  <si>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</si>
  <si>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</si>
  <si>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</si>
  <si>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</si>
  <si>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</si>
  <si>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</si>
  <si>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</si>
  <si>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</si>
  <si>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</si>
  <si>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</si>
  <si>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</si>
  <si>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</si>
  <si>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</si>
  <si>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</si>
  <si>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</si>
  <si>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</si>
  <si>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</si>
  <si>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</si>
  <si>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</si>
  <si>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</si>
  <si>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</si>
  <si>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</si>
  <si>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</si>
  <si>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</si>
  <si>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</si>
  <si>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</si>
  <si>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</si>
  <si>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</si>
  <si>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</si>
  <si>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</si>
  <si>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</si>
  <si>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</si>
  <si>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</si>
  <si>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</si>
  <si>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</si>
  <si>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</si>
  <si>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</si>
  <si>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</si>
  <si>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</si>
  <si>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</si>
  <si>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</si>
  <si>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</si>
  <si>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</si>
  <si>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</si>
  <si>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</si>
  <si>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</si>
  <si>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</si>
  <si>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</si>
  <si>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</si>
  <si>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</si>
  <si>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</si>
  <si>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</si>
  <si>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</si>
  <si>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</si>
  <si>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</si>
  <si>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</si>
  <si>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</si>
  <si>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</si>
  <si>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</si>
  <si>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</si>
  <si>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</si>
  <si>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</si>
  <si>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</si>
  <si>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</si>
  <si>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</si>
  <si>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</si>
  <si>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</si>
  <si>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</si>
  <si>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</si>
  <si>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</si>
  <si>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</si>
  <si>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</si>
  <si>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</si>
  <si>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</si>
  <si>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</si>
  <si>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</si>
  <si>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</si>
  <si>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</si>
  <si>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</si>
  <si>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</si>
  <si>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</si>
  <si>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</si>
  <si>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</si>
  <si>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</si>
  <si>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</si>
  <si>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</si>
  <si>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</si>
  <si>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</si>
  <si>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</si>
  <si>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</si>
  <si>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</si>
  <si>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</si>
  <si>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</si>
  <si>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</si>
  <si>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</si>
  <si>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</si>
  <si>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</si>
  <si>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</si>
  <si>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</si>
  <si>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</si>
  <si>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</si>
  <si>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</si>
  <si>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</si>
  <si>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</si>
  <si>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</si>
  <si>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</si>
  <si>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</si>
  <si>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</si>
  <si>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</si>
  <si>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</si>
  <si>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</si>
  <si>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</si>
  <si>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</si>
  <si>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</si>
  <si>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</si>
  <si>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</si>
  <si>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</si>
  <si>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</si>
  <si>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</si>
  <si>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</si>
  <si>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</si>
  <si>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</si>
  <si>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</si>
  <si>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</si>
  <si>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</si>
  <si>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</si>
  <si>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</si>
  <si>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</si>
  <si>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</si>
  <si>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</si>
  <si>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</si>
  <si>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</si>
  <si>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</si>
  <si>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</si>
  <si>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</si>
  <si>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</si>
  <si>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</si>
  <si>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</si>
  <si>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</si>
  <si>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</si>
  <si>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</si>
  <si>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</si>
  <si>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</si>
  <si>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</si>
  <si>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</si>
  <si>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</si>
  <si>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</si>
  <si>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</si>
  <si>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</si>
  <si>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</si>
  <si>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</si>
  <si>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</si>
  <si>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</si>
  <si>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</si>
  <si>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</si>
  <si>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</si>
  <si>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</si>
  <si>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</si>
  <si>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</si>
  <si>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</si>
  <si>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</si>
  <si>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</si>
  <si>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</si>
  <si>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</si>
  <si>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</si>
  <si>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</si>
  <si>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</si>
  <si>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</si>
  <si>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</si>
  <si>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</si>
  <si>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</si>
  <si>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</si>
  <si>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</si>
  <si>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</si>
  <si>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</si>
  <si>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</si>
  <si>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</si>
  <si>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</si>
  <si>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</si>
  <si>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</si>
  <si>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</si>
  <si>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</si>
  <si>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</si>
  <si>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</si>
  <si>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</si>
  <si>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</si>
  <si>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</si>
  <si>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</si>
  <si>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</si>
  <si>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</si>
  <si>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</si>
  <si>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</si>
  <si>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</si>
  <si>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</si>
  <si>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</si>
  <si>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</si>
  <si>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</si>
  <si>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</si>
  <si>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</si>
  <si>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</si>
  <si>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</si>
  <si>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</si>
  <si>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</si>
  <si>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</si>
  <si>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</si>
  <si>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</si>
  <si>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</si>
  <si>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</si>
  <si>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</si>
  <si>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</si>
  <si>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</si>
  <si>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</si>
  <si>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</si>
  <si>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</si>
  <si>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</si>
  <si>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</si>
  <si>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</si>
  <si>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</si>
  <si>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</si>
  <si>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</si>
  <si>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</si>
  <si>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</si>
  <si>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</si>
  <si>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</si>
  <si>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</si>
  <si>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</si>
  <si>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</si>
  <si>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</si>
  <si>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</si>
  <si>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</si>
  <si>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</si>
  <si>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</si>
  <si>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</si>
  <si>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</si>
  <si>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</si>
  <si>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</si>
  <si>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</si>
  <si>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</si>
  <si>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</si>
  <si>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</si>
  <si>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</si>
  <si>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</si>
  <si>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</si>
  <si>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</si>
  <si>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</si>
  <si>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</si>
  <si>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</si>
  <si>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</si>
  <si>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</si>
  <si>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</si>
  <si>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</si>
  <si>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</si>
  <si>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</si>
  <si>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</si>
  <si>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</si>
  <si>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</si>
  <si>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</si>
  <si>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</si>
  <si>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</si>
  <si>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</si>
  <si>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</si>
  <si>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</si>
  <si>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</si>
  <si>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</si>
  <si>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</si>
  <si>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</si>
  <si>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</si>
  <si>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</si>
  <si>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</si>
  <si>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</si>
  <si>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</si>
  <si>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</si>
  <si>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</si>
  <si>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</si>
  <si>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</si>
  <si>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</si>
  <si>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</si>
  <si>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</si>
  <si>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</si>
  <si>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</si>
  <si>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</si>
  <si>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</si>
  <si>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</si>
  <si>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</si>
  <si>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</si>
  <si>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</si>
  <si>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</si>
  <si>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</si>
  <si>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</si>
  <si>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</si>
  <si>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</si>
  <si>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</si>
  <si>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</si>
  <si>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</si>
  <si>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</si>
  <si>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</si>
  <si>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</si>
  <si>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</si>
  <si>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</si>
  <si>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</si>
  <si>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</si>
  <si>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</si>
  <si>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</si>
  <si>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</si>
  <si>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</si>
  <si>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</si>
  <si>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</si>
  <si>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</si>
  <si>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</si>
  <si>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</si>
  <si>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</si>
  <si>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</si>
  <si>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</si>
  <si>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</si>
  <si>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</si>
  <si>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</si>
  <si>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</si>
  <si>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</si>
  <si>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</si>
  <si>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</si>
  <si>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</si>
  <si>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</si>
  <si>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</si>
  <si>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</si>
  <si>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</si>
  <si>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</si>
  <si>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</si>
  <si>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</si>
  <si>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</si>
  <si>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</si>
  <si>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</si>
  <si>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</si>
  <si>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</si>
  <si>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</si>
  <si>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</si>
  <si>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</si>
  <si>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</si>
  <si>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</si>
  <si>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</si>
  <si>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</si>
  <si>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</si>
  <si>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</si>
  <si>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</si>
  <si>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</si>
  <si>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</si>
  <si>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</si>
  <si>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</si>
  <si>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</si>
  <si>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</si>
  <si>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</si>
  <si>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</si>
  <si>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</si>
  <si>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</si>
  <si>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</si>
  <si>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</si>
  <si>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</si>
  <si>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</si>
  <si>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</si>
  <si>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</si>
  <si>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</si>
  <si>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</si>
  <si>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</si>
  <si>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</si>
  <si>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</si>
  <si>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</si>
  <si>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</si>
  <si>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</si>
  <si>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</si>
  <si>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</si>
  <si>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</si>
  <si>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</si>
  <si>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</si>
  <si>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</si>
  <si>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</si>
  <si>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</si>
  <si>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</si>
  <si>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</si>
  <si>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</si>
  <si>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</si>
  <si>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</si>
  <si>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</si>
  <si>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</si>
  <si>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</si>
  <si>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</si>
  <si>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</si>
  <si>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</si>
  <si>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</si>
  <si>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</si>
  <si>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</si>
  <si>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</si>
  <si>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</si>
  <si>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</si>
  <si>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</si>
  <si>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</si>
  <si>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</si>
  <si>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</si>
  <si>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</si>
  <si>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</si>
  <si>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</si>
  <si>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</si>
  <si>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</si>
  <si>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</si>
  <si>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</si>
  <si>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</si>
  <si>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</si>
  <si>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</si>
  <si>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</si>
  <si>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</si>
  <si>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</si>
  <si>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</si>
  <si>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</si>
  <si>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</si>
  <si>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</si>
  <si>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</si>
  <si>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</si>
  <si>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</si>
  <si>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</si>
  <si>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</si>
  <si>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</si>
  <si>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</si>
  <si>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</si>
  <si>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</si>
  <si>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</si>
  <si>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</si>
  <si>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</si>
  <si>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</si>
  <si>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</si>
  <si>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</si>
  <si>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</si>
  <si>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</si>
  <si>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</si>
  <si>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</si>
  <si>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</si>
  <si>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</si>
  <si>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</si>
  <si>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</si>
  <si>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</si>
  <si>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</si>
  <si>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</si>
  <si>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</si>
  <si>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</si>
  <si>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</si>
  <si>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</si>
  <si>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</si>
  <si>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</si>
  <si>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</si>
  <si>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</si>
  <si>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</si>
  <si>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</si>
  <si>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</si>
  <si>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</si>
  <si>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</si>
  <si>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</si>
  <si>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</si>
  <si>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</si>
  <si>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</si>
  <si>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</si>
  <si>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</si>
  <si>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</si>
  <si>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</si>
  <si>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</si>
  <si>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</si>
  <si>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</si>
  <si>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</si>
  <si>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</si>
  <si>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</si>
  <si>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</si>
  <si>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</si>
  <si>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</si>
  <si>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</si>
  <si>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</si>
  <si>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</si>
  <si>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</si>
  <si>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</si>
  <si>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</si>
  <si>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</si>
  <si>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</si>
  <si>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</si>
  <si>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</si>
  <si>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</si>
  <si>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</si>
  <si>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</si>
  <si>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</si>
  <si>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</si>
  <si>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</si>
  <si>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</si>
  <si>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</si>
  <si>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</si>
  <si>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</si>
  <si>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</si>
  <si>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</si>
  <si>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</si>
  <si>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</si>
  <si>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</si>
  <si>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</si>
  <si>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</si>
  <si>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</si>
  <si>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</si>
  <si>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</si>
  <si>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</si>
  <si>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</si>
  <si>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</si>
  <si>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</si>
  <si>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</si>
  <si>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</si>
  <si>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</si>
  <si>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</si>
  <si>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</si>
  <si>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</si>
  <si>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</si>
  <si>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</si>
  <si>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</si>
  <si>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</si>
  <si>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</si>
  <si>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</si>
  <si>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</si>
  <si>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</si>
  <si>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</si>
  <si>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</si>
  <si>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</si>
  <si>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</si>
  <si>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</si>
  <si>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</si>
  <si>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</si>
  <si>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</si>
  <si>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</si>
  <si>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</si>
  <si>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</si>
  <si>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</si>
  <si>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</si>
  <si>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</si>
  <si>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</si>
  <si>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</si>
  <si>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</si>
  <si>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</si>
  <si>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</si>
  <si>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</si>
  <si>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</si>
  <si>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</si>
  <si>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</si>
  <si>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</si>
  <si>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</si>
  <si>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</si>
  <si>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</si>
  <si>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</si>
  <si>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</si>
  <si>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</si>
  <si>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</si>
  <si>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</si>
  <si>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</si>
  <si>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</si>
  <si>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</si>
  <si>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</si>
  <si>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</si>
  <si>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</si>
  <si>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</si>
  <si>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</si>
  <si>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</si>
  <si>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</si>
  <si>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</si>
  <si>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</si>
  <si>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</si>
  <si>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</si>
  <si>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</si>
  <si>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</si>
  <si>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</si>
  <si>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</si>
  <si>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</si>
  <si>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</si>
  <si>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</si>
  <si>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</si>
  <si>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</si>
  <si>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</si>
  <si>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</si>
  <si>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</si>
  <si>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</si>
  <si>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</si>
  <si>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</si>
  <si>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</si>
  <si>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</si>
  <si>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</si>
  <si>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</si>
  <si>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</si>
  <si>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</si>
  <si>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</si>
  <si>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</si>
  <si>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</si>
  <si>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</si>
  <si>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</si>
  <si>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</si>
  <si>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</si>
  <si>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</si>
  <si>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</si>
  <si>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</si>
  <si>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</si>
  <si>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</si>
  <si>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</si>
  <si>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</si>
  <si>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</si>
  <si>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</si>
  <si>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</si>
  <si>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</si>
  <si>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</si>
  <si>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</si>
  <si>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</si>
  <si>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</si>
  <si>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</si>
  <si>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</si>
  <si>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</si>
  <si>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</si>
  <si>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</si>
  <si>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</si>
  <si>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</si>
  <si>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</si>
  <si>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</si>
  <si>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</si>
  <si>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</si>
  <si>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</si>
  <si>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</si>
  <si>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</si>
  <si>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</si>
  <si>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</si>
  <si>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</si>
  <si>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</si>
  <si>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</si>
  <si>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</si>
  <si>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</si>
  <si>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</si>
  <si>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</si>
  <si>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</si>
  <si>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</si>
  <si>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</si>
  <si>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</si>
  <si>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</si>
  <si>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</si>
  <si>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</si>
  <si>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</si>
  <si>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</si>
  <si>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</si>
  <si>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</si>
  <si>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</si>
  <si>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</si>
  <si>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</si>
  <si>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</si>
  <si>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</si>
  <si>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</si>
  <si>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</si>
  <si>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</si>
  <si>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</si>
  <si>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</si>
  <si>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</si>
  <si>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</si>
  <si>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</si>
  <si>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</si>
  <si>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</si>
  <si>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</si>
  <si>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</si>
  <si>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</si>
  <si>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</si>
  <si>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</si>
  <si>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</si>
  <si>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</si>
  <si>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</si>
  <si>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</si>
  <si>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</si>
  <si>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</si>
  <si>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</si>
  <si>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</si>
  <si>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</si>
  <si>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</si>
  <si>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</si>
  <si>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</si>
  <si>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</si>
  <si>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</si>
  <si>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</si>
  <si>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</si>
  <si>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</si>
  <si>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</si>
  <si>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</si>
  <si>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</si>
  <si>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</si>
  <si>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</si>
  <si>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</si>
  <si>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</si>
  <si>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</si>
  <si>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</si>
  <si>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</si>
  <si>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</si>
  <si>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</si>
  <si>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</si>
  <si>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</si>
  <si>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</si>
  <si>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</si>
  <si>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</si>
  <si>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</si>
  <si>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</si>
  <si>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</si>
  <si>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</si>
  <si>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</si>
  <si>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</si>
  <si>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</si>
  <si>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</si>
  <si>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</si>
  <si>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</si>
  <si>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</si>
  <si>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</si>
  <si>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</si>
  <si>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</si>
  <si>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</si>
  <si>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</si>
  <si>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</si>
  <si>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</si>
  <si>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</si>
  <si>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</si>
  <si>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</si>
  <si>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</si>
  <si>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</si>
  <si>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</si>
  <si>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</si>
  <si>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</si>
  <si>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</si>
  <si>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</si>
  <si>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</si>
  <si>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</si>
  <si>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</si>
  <si>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</si>
  <si>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</si>
  <si>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</si>
  <si>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</si>
  <si>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</si>
  <si>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</si>
  <si>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</si>
  <si>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</si>
  <si>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</si>
  <si>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</si>
  <si>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</si>
  <si>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</si>
  <si>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</si>
  <si>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</si>
  <si>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</si>
  <si>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</si>
  <si>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</si>
  <si>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</si>
  <si>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</si>
  <si>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</si>
  <si>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</si>
  <si>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</si>
  <si>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</si>
  <si>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</si>
  <si>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</si>
  <si>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</si>
  <si>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</si>
  <si>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</si>
  <si>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</si>
  <si>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</si>
  <si>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</si>
  <si>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</si>
  <si>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</si>
  <si>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</si>
  <si>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</si>
  <si>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</si>
  <si>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</si>
  <si>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</si>
  <si>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</si>
  <si>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</si>
  <si>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</si>
  <si>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</si>
  <si>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</si>
  <si>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</si>
  <si>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</si>
  <si>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</si>
  <si>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</si>
  <si>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</si>
  <si>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</si>
  <si>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</si>
  <si>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</si>
  <si>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</si>
  <si>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</si>
  <si>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</si>
  <si>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</si>
  <si>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</si>
  <si>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</si>
  <si>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</si>
  <si>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</si>
  <si>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</si>
  <si>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</si>
  <si>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</si>
  <si>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</si>
  <si>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</si>
  <si>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</si>
  <si>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</si>
  <si>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</si>
  <si>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</si>
  <si>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</si>
  <si>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</si>
  <si>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</si>
  <si>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</si>
  <si>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</si>
  <si>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</si>
  <si>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</si>
  <si>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</si>
  <si>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</si>
  <si>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</si>
  <si>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</si>
  <si>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</si>
  <si>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</si>
  <si>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</si>
  <si>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</si>
  <si>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</si>
  <si>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</si>
  <si>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</si>
  <si>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</si>
  <si>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</si>
  <si>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</si>
  <si>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</si>
  <si>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</si>
  <si>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</si>
  <si>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</si>
  <si>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</si>
  <si>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</si>
  <si>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</si>
  <si>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</si>
  <si>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</si>
  <si>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</si>
  <si>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</si>
  <si>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</si>
  <si>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</si>
  <si>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</si>
  <si>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</si>
  <si>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</si>
  <si>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</si>
  <si>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</si>
  <si>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</si>
  <si>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</si>
  <si>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</si>
  <si>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</si>
  <si>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</si>
  <si>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</si>
  <si>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</si>
  <si>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</si>
  <si>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</si>
  <si>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</si>
  <si>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</si>
  <si>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</si>
  <si>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</si>
  <si>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</si>
  <si>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</si>
  <si>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</si>
  <si>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</si>
  <si>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</si>
  <si>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</si>
  <si>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</si>
  <si>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</si>
  <si>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</si>
  <si>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</si>
  <si>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</si>
  <si>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</si>
  <si>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</si>
  <si>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</si>
  <si>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</si>
  <si>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</si>
  <si>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</si>
  <si>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</si>
  <si>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</si>
  <si>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</si>
  <si>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</si>
  <si>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</si>
  <si>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</si>
  <si>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</si>
  <si>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</si>
  <si>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</si>
  <si>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</si>
  <si>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</si>
  <si>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</si>
  <si>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</si>
  <si>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</si>
  <si>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</si>
  <si>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</si>
  <si>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</si>
  <si>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</si>
  <si>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</si>
  <si>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</si>
  <si>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</si>
  <si>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</si>
  <si>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</si>
  <si>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</si>
  <si>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</si>
  <si>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</si>
  <si>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</si>
  <si>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</si>
  <si>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</si>
  <si>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</si>
  <si>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</si>
  <si>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</si>
  <si>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</si>
  <si>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</si>
  <si>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</si>
  <si>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</si>
  <si>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</si>
  <si>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</si>
  <si>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</si>
  <si>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</si>
  <si>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</si>
  <si>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</si>
  <si>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</si>
  <si>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</si>
  <si>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</si>
  <si>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</si>
  <si>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</si>
  <si>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</si>
  <si>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</si>
  <si>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</si>
  <si>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</si>
  <si>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</si>
  <si>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</si>
  <si>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</si>
  <si>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</si>
  <si>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</si>
  <si>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</si>
  <si>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</si>
  <si>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</si>
  <si>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</si>
  <si>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</si>
  <si>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</si>
  <si>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</si>
  <si>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</si>
  <si>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</si>
  <si>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</si>
  <si>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</si>
  <si>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</si>
  <si>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</si>
  <si>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</si>
  <si>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</si>
  <si>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</si>
  <si>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</si>
  <si>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</si>
  <si>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</si>
  <si>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</si>
  <si>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</si>
  <si>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</si>
  <si>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</si>
  <si>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</si>
  <si>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</si>
  <si>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</si>
  <si>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</si>
  <si>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</si>
  <si>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</si>
  <si>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</si>
  <si>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</si>
  <si>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</si>
  <si>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</si>
  <si>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</si>
  <si>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</si>
  <si>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</si>
  <si>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</si>
  <si>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</si>
  <si>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</si>
  <si>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</si>
  <si>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</si>
  <si>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</si>
  <si>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</si>
  <si>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</si>
  <si>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</si>
  <si>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</si>
  <si>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</si>
  <si>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</si>
  <si>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</si>
  <si>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</si>
  <si>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</si>
  <si>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</si>
  <si>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</si>
  <si>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</si>
  <si>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</si>
  <si>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</si>
  <si>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</si>
  <si>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</si>
  <si>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</si>
  <si>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</si>
  <si>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</si>
  <si>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</si>
  <si>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</si>
  <si>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</si>
  <si>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</si>
  <si>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</si>
  <si>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</si>
  <si>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</si>
  <si>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</si>
  <si>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</si>
  <si>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</si>
  <si>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</si>
  <si>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</si>
  <si>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</si>
  <si>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</si>
  <si>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</si>
  <si>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</si>
  <si>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</si>
  <si>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</si>
  <si>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</si>
  <si>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</si>
  <si>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</si>
  <si>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</si>
  <si>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</si>
  <si>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</si>
  <si>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</si>
  <si>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</si>
  <si>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</si>
  <si>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</si>
  <si>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</si>
  <si>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</si>
  <si>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</si>
  <si>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</si>
  <si>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</si>
  <si>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</si>
  <si>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</si>
  <si>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</si>
  <si>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</si>
  <si>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</si>
  <si>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</si>
  <si>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</si>
  <si>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</si>
  <si>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</si>
  <si>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</si>
  <si>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</si>
  <si>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</si>
  <si>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</si>
  <si>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</si>
  <si>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</si>
  <si>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</si>
  <si>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</si>
  <si>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</si>
  <si>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</si>
  <si>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</si>
  <si>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</si>
  <si>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</si>
  <si>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</si>
  <si>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</si>
  <si>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</si>
  <si>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</si>
  <si>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</si>
  <si>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</si>
  <si>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</si>
  <si>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</si>
  <si>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</si>
  <si>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</si>
  <si>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</si>
  <si>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</si>
  <si>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</si>
  <si>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</si>
  <si>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</si>
  <si>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</si>
  <si>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</si>
  <si>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</si>
  <si>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</si>
  <si>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</si>
  <si>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</si>
  <si>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</si>
  <si>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</si>
  <si>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</si>
  <si>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</si>
  <si>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</si>
  <si>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</si>
  <si>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</si>
  <si>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</si>
  <si>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</si>
  <si>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</si>
  <si>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</si>
  <si>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</si>
  <si>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</si>
  <si>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</si>
  <si>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</si>
  <si>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</si>
  <si>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</si>
  <si>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</si>
  <si>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</si>
  <si>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</si>
  <si>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</si>
  <si>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</si>
  <si>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</si>
  <si>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</si>
  <si>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</si>
  <si>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</si>
  <si>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</si>
  <si>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</si>
  <si>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</si>
  <si>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</si>
  <si>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</si>
  <si>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</si>
  <si>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</si>
  <si>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</si>
  <si>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</si>
  <si>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</si>
  <si>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</si>
  <si>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</si>
  <si>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</si>
  <si>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</si>
  <si>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</si>
  <si>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</si>
  <si>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</si>
  <si>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</si>
  <si>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</si>
  <si>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</si>
  <si>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</si>
  <si>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</si>
  <si>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</si>
  <si>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</si>
  <si>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</si>
  <si>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</si>
  <si>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</si>
  <si>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</si>
  <si>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</si>
  <si>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</si>
  <si>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</si>
  <si>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</si>
  <si>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</si>
  <si>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</si>
  <si>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</si>
  <si>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</si>
  <si>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</si>
  <si>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</si>
  <si>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</si>
  <si>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</si>
  <si>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</si>
  <si>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</si>
  <si>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</si>
  <si>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</si>
  <si>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</si>
  <si>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</si>
  <si>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</si>
  <si>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</si>
  <si>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</si>
  <si>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</si>
  <si>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</si>
  <si>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</si>
  <si>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</si>
  <si>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</si>
  <si>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</si>
  <si>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</si>
  <si>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</si>
  <si>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</si>
  <si>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</si>
  <si>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</si>
  <si>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</si>
  <si>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</si>
  <si>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</si>
  <si>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</si>
  <si>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</si>
  <si>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</si>
  <si>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</si>
  <si>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</si>
  <si>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</si>
  <si>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</si>
  <si>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</si>
  <si>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</si>
  <si>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</si>
  <si>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</si>
  <si>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</si>
  <si>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</si>
  <si>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</si>
  <si>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</si>
  <si>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</si>
  <si>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</si>
  <si>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</si>
  <si>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</si>
  <si>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</si>
  <si>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</si>
  <si>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</si>
  <si>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</si>
  <si>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</si>
  <si>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</si>
  <si>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</si>
  <si>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</si>
  <si>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</si>
  <si>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</si>
  <si>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</si>
  <si>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</si>
  <si>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</si>
  <si>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</si>
  <si>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</si>
  <si>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</si>
  <si>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</si>
  <si>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</si>
  <si>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</si>
  <si>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</si>
  <si>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</si>
  <si>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</si>
  <si>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</si>
  <si>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</si>
  <si>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</si>
  <si>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</si>
  <si>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</si>
  <si>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</si>
  <si>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</si>
  <si>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</si>
  <si>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</si>
  <si>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</si>
  <si>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</si>
  <si>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</si>
  <si>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</si>
  <si>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</si>
  <si>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</si>
  <si>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</si>
  <si>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</si>
  <si>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</si>
  <si>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</si>
  <si>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</si>
  <si>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</si>
  <si>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</si>
  <si>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</si>
  <si>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</si>
  <si>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</si>
  <si>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</si>
  <si>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</si>
  <si>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</si>
  <si>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</si>
  <si>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</si>
  <si>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</si>
  <si>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</si>
  <si>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</si>
  <si>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</si>
  <si>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</si>
  <si>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</si>
  <si>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</si>
  <si>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</si>
  <si>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</si>
  <si>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</si>
  <si>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</si>
  <si>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</si>
  <si>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</si>
  <si>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</si>
  <si>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</si>
  <si>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</si>
  <si>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</si>
  <si>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</si>
  <si>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</si>
  <si>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</si>
  <si>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</si>
  <si>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</si>
  <si>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</si>
  <si>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</si>
  <si>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</si>
  <si>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</si>
  <si>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</si>
  <si>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</si>
  <si>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</si>
  <si>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</si>
  <si>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</si>
  <si>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</si>
  <si>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</si>
  <si>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</si>
  <si>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</si>
  <si>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</si>
  <si>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</si>
  <si>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</si>
  <si>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</si>
  <si>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</si>
  <si>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</si>
  <si>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</si>
  <si>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</si>
  <si>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</si>
  <si>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</si>
  <si>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</si>
  <si>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</si>
  <si>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</si>
  <si>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</si>
  <si>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</si>
  <si>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</si>
  <si>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</si>
  <si>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</si>
  <si>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</si>
  <si>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</si>
  <si>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</si>
  <si>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</si>
  <si>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</si>
  <si>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</si>
  <si>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</si>
  <si>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</si>
  <si>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</si>
  <si>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</si>
  <si>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</si>
  <si>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</si>
  <si>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</si>
  <si>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</si>
  <si>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</si>
  <si>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</si>
  <si>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</si>
  <si>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</si>
  <si>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</si>
  <si>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</si>
  <si>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</si>
  <si>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</si>
  <si>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</si>
  <si>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</si>
  <si>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</si>
  <si>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</si>
  <si>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</si>
  <si>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</si>
  <si>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</si>
  <si>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</si>
  <si>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</si>
  <si>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</si>
  <si>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</si>
  <si>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</si>
  <si>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</si>
  <si>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</si>
  <si>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</si>
  <si>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</si>
  <si>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</si>
  <si>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</si>
  <si>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</si>
  <si>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</si>
  <si>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</si>
  <si>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</si>
  <si>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</si>
  <si>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</si>
  <si>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</si>
  <si>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</si>
  <si>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</si>
  <si>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</si>
  <si>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</si>
  <si>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</si>
  <si>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</si>
  <si>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</si>
  <si>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</si>
  <si>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</si>
  <si>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</si>
  <si>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</si>
  <si>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</si>
  <si>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</si>
  <si>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</si>
  <si>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</si>
  <si>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</si>
  <si>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</si>
  <si>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</si>
  <si>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</si>
  <si>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</si>
  <si>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</si>
  <si>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</si>
  <si>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</si>
  <si>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</si>
  <si>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</si>
  <si>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</si>
  <si>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</si>
  <si>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</si>
  <si>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</si>
  <si>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</si>
  <si>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</si>
  <si>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</si>
  <si>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</si>
  <si>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</si>
  <si>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</si>
  <si>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</si>
  <si>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</si>
  <si>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</si>
  <si>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</si>
  <si>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</si>
  <si>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</si>
  <si>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</si>
  <si>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</si>
  <si>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</si>
  <si>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</si>
  <si>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</si>
  <si>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</si>
  <si>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</si>
  <si>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</si>
  <si>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</si>
  <si>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</si>
  <si>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</si>
  <si>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</si>
  <si>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</si>
  <si>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</si>
  <si>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</si>
  <si>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</si>
  <si>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</si>
  <si>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</si>
  <si>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</si>
  <si>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</si>
  <si>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</si>
  <si>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</si>
  <si>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</si>
  <si>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</si>
  <si>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</si>
  <si>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</si>
  <si>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</si>
  <si>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</si>
  <si>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</si>
  <si>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</si>
  <si>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</si>
  <si>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</si>
  <si>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</si>
  <si>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</si>
  <si>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</si>
  <si>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</si>
  <si>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</si>
  <si>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</si>
  <si>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</si>
  <si>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</si>
  <si>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</si>
  <si>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</si>
  <si>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</si>
  <si>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</si>
  <si>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</si>
  <si>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</si>
  <si>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</si>
  <si>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</si>
  <si>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</si>
  <si>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</si>
  <si>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</si>
  <si>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</si>
  <si>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</si>
  <si>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</si>
  <si>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</si>
  <si>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</si>
  <si>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</si>
  <si>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</si>
  <si>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</si>
  <si>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</si>
  <si>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</si>
  <si>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</si>
  <si>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</si>
  <si>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</si>
  <si>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</si>
  <si>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</si>
  <si>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</si>
  <si>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</si>
  <si>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</si>
  <si>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</si>
  <si>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</si>
  <si>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</si>
  <si>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</si>
  <si>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</si>
  <si>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</si>
  <si>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</si>
  <si>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</si>
  <si>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</si>
  <si>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</si>
  <si>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</si>
  <si>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</si>
  <si>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</si>
  <si>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</si>
  <si>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</si>
  <si>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</si>
  <si>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</si>
  <si>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</si>
  <si>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</si>
  <si>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</si>
  <si>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</si>
  <si>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</si>
  <si>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</si>
  <si>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</si>
  <si>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</si>
  <si>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</si>
  <si>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</si>
  <si>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</si>
  <si>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</si>
  <si>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</si>
  <si>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</si>
  <si>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</si>
  <si>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</si>
  <si>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</si>
  <si>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</si>
  <si>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</si>
  <si>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</si>
  <si>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</si>
  <si>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</si>
  <si>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</si>
  <si>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</si>
  <si>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</si>
  <si>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</si>
  <si>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</si>
  <si>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</si>
  <si>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</si>
  <si>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</si>
  <si>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</si>
  <si>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</si>
  <si>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</si>
  <si>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</si>
  <si>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</si>
  <si>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</si>
  <si>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</si>
  <si>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</si>
  <si>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</si>
  <si>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</si>
  <si>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</si>
  <si>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</si>
  <si>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</si>
  <si>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</si>
  <si>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</si>
  <si>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</si>
  <si>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</si>
  <si>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</si>
  <si>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</si>
  <si>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</si>
  <si>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</si>
  <si>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</si>
  <si>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</si>
  <si>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</si>
  <si>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</si>
  <si>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</si>
  <si>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</si>
  <si>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</si>
  <si>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</si>
  <si>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</si>
  <si>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</si>
  <si>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</si>
  <si>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</si>
  <si>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</si>
  <si>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</si>
  <si>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</si>
  <si>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</si>
  <si>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</si>
  <si>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</si>
  <si>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</si>
  <si>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</si>
  <si>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</si>
  <si>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</si>
  <si>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</si>
  <si>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</si>
  <si>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</si>
  <si>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</si>
  <si>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</si>
  <si>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</si>
  <si>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</si>
  <si>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</si>
  <si>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</si>
  <si>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</si>
  <si>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</si>
  <si>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</si>
  <si>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</si>
  <si>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</si>
  <si>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</si>
  <si>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</si>
  <si>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</si>
  <si>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</si>
  <si>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</si>
  <si>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</si>
  <si>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</si>
  <si>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</si>
  <si>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</si>
  <si>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</si>
  <si>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</si>
  <si>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</si>
  <si>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</si>
  <si>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</si>
  <si>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</si>
  <si>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</si>
  <si>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</si>
  <si>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</si>
  <si>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</si>
  <si>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</si>
  <si>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</si>
  <si>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</si>
  <si>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</si>
  <si>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</si>
  <si>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</si>
  <si>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</si>
  <si>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</si>
  <si>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</si>
  <si>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</si>
  <si>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</si>
  <si>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</si>
  <si>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</si>
  <si>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</si>
  <si>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</si>
  <si>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</si>
  <si>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</si>
  <si>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</si>
  <si>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</si>
  <si>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</si>
  <si>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</si>
  <si>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</si>
  <si>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</si>
  <si>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</si>
  <si>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</si>
  <si>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</si>
  <si>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</si>
  <si>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</si>
  <si>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</si>
  <si>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</si>
  <si>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</si>
  <si>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</si>
  <si>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</si>
  <si>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</si>
  <si>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</si>
  <si>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</si>
  <si>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</si>
  <si>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</si>
  <si>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</si>
  <si>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</si>
  <si>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</si>
  <si>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</si>
  <si>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</si>
  <si>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</si>
  <si>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</si>
  <si>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</si>
  <si>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</si>
  <si>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</si>
  <si>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</si>
  <si>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</si>
  <si>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</si>
  <si>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</si>
  <si>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</si>
  <si>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</si>
  <si>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</si>
  <si>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</si>
  <si>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</si>
  <si>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</si>
  <si>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</si>
  <si>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</si>
  <si>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</si>
  <si>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</si>
  <si>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</si>
  <si>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</si>
  <si>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</si>
  <si>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</si>
  <si>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</si>
  <si>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</si>
  <si>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</si>
  <si>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</si>
  <si>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</si>
  <si>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</si>
  <si>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</si>
  <si>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</si>
  <si>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</si>
  <si>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</si>
  <si>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</si>
  <si>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</si>
  <si>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</si>
  <si>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</si>
  <si>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</si>
  <si>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</si>
  <si>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</si>
  <si>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</si>
  <si>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</si>
  <si>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</si>
  <si>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</si>
  <si>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</si>
  <si>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</si>
  <si>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</si>
  <si>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</si>
  <si>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</si>
  <si>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</si>
  <si>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</si>
  <si>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</si>
  <si>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</si>
  <si>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</si>
  <si>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</si>
  <si>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</si>
  <si>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</si>
  <si>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</si>
  <si>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</si>
  <si>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</si>
  <si>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</si>
  <si>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</si>
  <si>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</si>
  <si>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</si>
  <si>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</si>
  <si>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</si>
  <si>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</si>
  <si>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</si>
  <si>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</si>
  <si>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</si>
  <si>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</si>
  <si>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</si>
  <si>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</si>
  <si>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</si>
  <si>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</si>
  <si>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</si>
  <si>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</si>
  <si>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</si>
  <si>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</si>
  <si>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</si>
  <si>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</si>
  <si>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</si>
  <si>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</si>
  <si>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</si>
  <si>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</si>
  <si>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</si>
  <si>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</si>
  <si>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</si>
  <si>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</si>
  <si>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</si>
  <si>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</si>
  <si>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</si>
  <si>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</si>
  <si>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</si>
  <si>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</si>
  <si>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</si>
  <si>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</si>
  <si>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</si>
  <si>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</si>
  <si>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</si>
  <si>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</si>
  <si>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</si>
  <si>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</si>
  <si>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</si>
  <si>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</si>
  <si>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</si>
  <si>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</si>
  <si>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</si>
  <si>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</si>
  <si>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</si>
  <si>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</si>
  <si>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</si>
  <si>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</si>
  <si>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</si>
  <si>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</si>
  <si>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</si>
  <si>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</si>
  <si>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</si>
  <si>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</si>
  <si>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</si>
  <si>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</si>
  <si>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</si>
  <si>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</si>
  <si>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</si>
  <si>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</si>
  <si>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</si>
  <si>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</si>
  <si>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</si>
  <si>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</si>
  <si>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</si>
  <si>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</si>
  <si>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</si>
  <si>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</si>
  <si>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</si>
  <si>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</si>
  <si>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</si>
  <si>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</si>
  <si>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</si>
  <si>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</si>
  <si>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</si>
  <si>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</si>
  <si>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</si>
  <si>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</si>
  <si>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</si>
  <si>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</si>
  <si>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</si>
  <si>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</si>
  <si>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</si>
  <si>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</si>
  <si>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</si>
  <si>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</si>
  <si>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</si>
  <si>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</si>
  <si>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</si>
  <si>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</si>
  <si>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</si>
  <si>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</si>
  <si>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</si>
  <si>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</si>
  <si>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</si>
  <si>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</si>
  <si>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</si>
  <si>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</si>
  <si>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</si>
  <si>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</si>
  <si>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</si>
  <si>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</si>
  <si>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</si>
  <si>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</si>
  <si>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</si>
  <si>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</si>
  <si>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</si>
  <si>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</si>
  <si>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</si>
  <si>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</si>
  <si>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</si>
  <si>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</si>
  <si>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</si>
  <si>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</si>
  <si>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</si>
  <si>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</si>
  <si>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</si>
  <si>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</si>
  <si>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</si>
  <si>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</si>
  <si>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</si>
  <si>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</si>
  <si>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</si>
  <si>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</si>
  <si>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</si>
  <si>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</si>
  <si>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</si>
  <si>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</si>
  <si>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</si>
  <si>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</si>
  <si>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</si>
  <si>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</si>
  <si>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</si>
  <si>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</si>
  <si>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</si>
  <si>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</si>
  <si>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</si>
  <si>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</si>
  <si>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</si>
  <si>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</si>
  <si>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</si>
  <si>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</si>
  <si>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</si>
  <si>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</si>
  <si>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</si>
  <si>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</si>
  <si>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</si>
  <si>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</si>
  <si>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</si>
  <si>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</si>
  <si>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</si>
  <si>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</si>
  <si>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</si>
  <si>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</si>
  <si>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</si>
  <si>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</si>
  <si>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</si>
  <si>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</si>
  <si>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</si>
  <si>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</si>
  <si>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</si>
  <si>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</si>
  <si>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</si>
  <si>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</si>
  <si>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</si>
  <si>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</si>
  <si>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</si>
  <si>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</si>
  <si>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</si>
  <si>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</si>
  <si>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</si>
  <si>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</si>
  <si>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</si>
  <si>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</si>
  <si>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</si>
  <si>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</si>
  <si>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</si>
  <si>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</si>
  <si>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</si>
  <si>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</si>
  <si>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</si>
  <si>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</si>
  <si>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</si>
  <si>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</si>
  <si>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</si>
  <si>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</si>
  <si>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</si>
  <si>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</si>
  <si>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</si>
  <si>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</si>
  <si>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</si>
  <si>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</si>
  <si>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</si>
  <si>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</si>
  <si>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</si>
  <si>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</si>
  <si>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</si>
  <si>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</si>
  <si>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</si>
  <si>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</si>
  <si>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</si>
  <si>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</si>
  <si>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</si>
  <si>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</si>
  <si>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</si>
  <si>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</si>
  <si>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</si>
  <si>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</si>
  <si>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</si>
  <si>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</si>
  <si>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</si>
  <si>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</si>
  <si>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</si>
  <si>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</si>
  <si>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</si>
  <si>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</si>
  <si>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</si>
  <si>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</si>
  <si>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</si>
  <si>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</si>
  <si>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</si>
  <si>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</si>
  <si>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</si>
  <si>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</si>
  <si>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</si>
  <si>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</si>
  <si>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</si>
  <si>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</si>
  <si>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</si>
  <si>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</si>
  <si>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</si>
  <si>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</si>
  <si>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</si>
  <si>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</si>
  <si>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</si>
  <si>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</si>
  <si>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</si>
  <si>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</si>
  <si>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</si>
  <si>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</si>
  <si>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</si>
  <si>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</si>
  <si>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</si>
  <si>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</si>
  <si>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</si>
  <si>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</si>
  <si>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</si>
  <si>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</si>
  <si>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</si>
  <si>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</si>
  <si>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</si>
  <si>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</si>
  <si>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</si>
  <si>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</si>
  <si>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</si>
  <si>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</si>
  <si>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</si>
  <si>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</si>
  <si>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</si>
  <si>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</si>
  <si>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</si>
  <si>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</si>
  <si>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</si>
  <si>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</si>
  <si>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</si>
  <si>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</si>
  <si>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</si>
  <si>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</si>
  <si>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</si>
  <si>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</si>
  <si>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</si>
  <si>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</si>
  <si>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</si>
  <si>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</si>
  <si>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</si>
  <si>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</si>
  <si>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</si>
  <si>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</si>
  <si>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</si>
  <si>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</si>
  <si>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</si>
  <si>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</si>
  <si>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</si>
  <si>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</si>
  <si>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</si>
  <si>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</si>
  <si>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</si>
  <si>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</si>
  <si>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</si>
  <si>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</si>
  <si>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</si>
  <si>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</si>
  <si>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</si>
  <si>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</si>
  <si>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</si>
  <si>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</si>
  <si>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</si>
  <si>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</si>
  <si>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</si>
  <si>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</si>
  <si>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</si>
  <si>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</si>
  <si>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</si>
  <si>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</si>
  <si>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</si>
  <si>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</si>
  <si>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</si>
  <si>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</si>
  <si>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</si>
  <si>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</si>
  <si>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</si>
  <si>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</si>
  <si>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</si>
  <si>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</si>
  <si>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</si>
  <si>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</si>
  <si>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</si>
  <si>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</si>
  <si>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</si>
  <si>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</si>
  <si>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</si>
  <si>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</si>
  <si>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</si>
  <si>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</si>
  <si>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</si>
  <si>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</si>
  <si>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</si>
  <si>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</si>
  <si>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</si>
  <si>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</si>
  <si>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</si>
  <si>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</si>
  <si>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</si>
  <si>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</si>
  <si>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</si>
  <si>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</si>
  <si>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</si>
  <si>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</si>
  <si>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</si>
  <si>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</si>
  <si>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</si>
  <si>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</si>
  <si>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</si>
  <si>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</si>
  <si>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</si>
  <si>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</si>
  <si>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</si>
  <si>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</si>
  <si>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</si>
  <si>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</si>
  <si>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</si>
  <si>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</si>
  <si>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</si>
  <si>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</si>
  <si>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</si>
  <si>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</si>
  <si>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</si>
  <si>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</si>
  <si>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</si>
  <si>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</si>
  <si>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</si>
  <si>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</si>
  <si>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</si>
  <si>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</si>
  <si>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</si>
  <si>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</si>
  <si>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</si>
  <si>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</si>
  <si>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</si>
  <si>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</si>
  <si>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</si>
  <si>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</si>
  <si>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</si>
  <si>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</si>
  <si>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</si>
  <si>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</si>
  <si>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</si>
  <si>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</si>
  <si>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</si>
  <si>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</si>
  <si>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</si>
  <si>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</si>
  <si>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</si>
  <si>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</si>
  <si>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</si>
  <si>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</si>
  <si>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</si>
  <si>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</si>
  <si>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</si>
  <si>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</si>
  <si>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</si>
  <si>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</si>
  <si>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</si>
  <si>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</si>
  <si>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</si>
  <si>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</si>
  <si>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</si>
  <si>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</si>
  <si>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</si>
  <si>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</si>
  <si>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</si>
  <si>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</si>
  <si>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</si>
  <si>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</si>
  <si>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</si>
  <si>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</si>
  <si>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</si>
  <si>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</si>
  <si>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</si>
  <si>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</si>
  <si>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</si>
  <si>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</si>
  <si>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</si>
  <si>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</si>
  <si>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</si>
  <si>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</si>
  <si>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</si>
  <si>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</si>
  <si>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</si>
  <si>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</si>
  <si>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</si>
  <si>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</si>
  <si>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</si>
  <si>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</si>
  <si>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</si>
  <si>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</si>
  <si>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</si>
  <si>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</si>
  <si>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</si>
  <si>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</si>
  <si>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</si>
  <si>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</si>
  <si>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</si>
  <si>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</si>
  <si>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</si>
  <si>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</si>
  <si>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</si>
  <si>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</si>
  <si>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</si>
  <si>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</si>
  <si>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</si>
  <si>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</si>
  <si>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</si>
  <si>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</si>
  <si>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</si>
  <si>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</si>
  <si>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</si>
  <si>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</si>
  <si>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</si>
  <si>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</si>
  <si>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</si>
  <si>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</si>
  <si>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</si>
  <si>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</si>
  <si>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</si>
  <si>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</si>
  <si>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</si>
  <si>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</si>
  <si>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</si>
  <si>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</si>
  <si>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</si>
  <si>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</si>
  <si>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</si>
  <si>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</si>
  <si>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</si>
  <si>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</si>
  <si>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</si>
  <si>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</si>
  <si>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</si>
  <si>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</si>
  <si>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</si>
  <si>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</si>
  <si>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</si>
  <si>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</si>
  <si>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</si>
  <si>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</si>
  <si>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</si>
  <si>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</si>
  <si>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</si>
  <si>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</si>
  <si>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</si>
  <si>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</si>
  <si>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</si>
  <si>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</si>
  <si>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</si>
  <si>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</si>
  <si>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</si>
  <si>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</si>
  <si>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</si>
  <si>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</si>
  <si>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</si>
  <si>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</si>
  <si>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</si>
  <si>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</si>
  <si>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</si>
  <si>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</si>
  <si>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</si>
  <si>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</si>
  <si>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</si>
  <si>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</si>
  <si>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</si>
  <si>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</si>
  <si>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</si>
  <si>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</si>
  <si>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</si>
  <si>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</si>
  <si>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</si>
  <si>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</si>
  <si>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</si>
  <si>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</si>
  <si>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</si>
  <si>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</si>
  <si>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</si>
  <si>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</si>
  <si>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</si>
  <si>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</si>
  <si>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</si>
  <si>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</si>
  <si>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</si>
  <si>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</si>
  <si>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</si>
  <si>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</si>
  <si>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</si>
  <si>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</si>
  <si>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</si>
  <si>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</si>
  <si>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</si>
  <si>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</si>
  <si>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</si>
  <si>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</si>
  <si>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</si>
  <si>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</si>
  <si>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</si>
  <si>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</si>
  <si>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</si>
  <si>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</si>
  <si>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</si>
  <si>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</si>
  <si>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</si>
  <si>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</si>
  <si>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</si>
  <si>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</si>
  <si>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</si>
  <si>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</si>
  <si>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</si>
  <si>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</si>
  <si>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</si>
  <si>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</si>
  <si>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</si>
  <si>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</si>
  <si>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</si>
  <si>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</si>
  <si>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</si>
  <si>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</si>
  <si>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</si>
  <si>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</si>
  <si>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</si>
  <si>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</si>
  <si>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</si>
  <si>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</si>
  <si>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</si>
  <si>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</si>
  <si>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</si>
  <si>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</si>
  <si>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</si>
  <si>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</si>
  <si>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</si>
  <si>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</si>
  <si>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</si>
  <si>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</si>
  <si>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</si>
  <si>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</si>
  <si>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</si>
  <si>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</si>
  <si>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</si>
  <si>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</si>
  <si>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</si>
  <si>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</si>
  <si>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</si>
  <si>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</si>
  <si>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</si>
  <si>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</si>
  <si>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</si>
  <si>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</si>
  <si>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</si>
  <si>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</si>
  <si>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</si>
  <si>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</si>
  <si>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</si>
  <si>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</si>
  <si>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</si>
  <si>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</si>
  <si>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</si>
  <si>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</si>
  <si>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</si>
  <si>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</si>
  <si>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</si>
  <si>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</si>
  <si>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</si>
  <si>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</si>
  <si>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</si>
  <si>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</si>
  <si>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</si>
  <si>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</si>
  <si>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</si>
  <si>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</si>
  <si>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</si>
  <si>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</si>
  <si>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</si>
  <si>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</si>
  <si>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</si>
  <si>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</si>
  <si>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</si>
  <si>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</si>
  <si>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</si>
  <si>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</si>
  <si>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</si>
  <si>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</si>
  <si>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</si>
  <si>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</si>
  <si>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</si>
  <si>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</si>
  <si>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</si>
  <si>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</si>
  <si>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</si>
  <si>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</si>
  <si>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</si>
  <si>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</si>
  <si>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</si>
  <si>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</si>
  <si>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</si>
  <si>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</si>
  <si>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</si>
  <si>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</si>
  <si>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</si>
  <si>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</si>
  <si>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</si>
  <si>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</si>
  <si>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</si>
  <si>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</si>
  <si>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</si>
  <si>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</si>
  <si>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</si>
  <si>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</si>
  <si>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</si>
  <si>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</si>
  <si>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</si>
  <si>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</si>
  <si>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</si>
  <si>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</si>
  <si>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</si>
  <si>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</si>
  <si>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</si>
  <si>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</si>
  <si>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</si>
  <si>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</si>
  <si>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</si>
  <si>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</si>
  <si>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</si>
  <si>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</si>
  <si>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</si>
  <si>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</si>
  <si>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</si>
  <si>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</si>
  <si>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</si>
  <si>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</si>
  <si>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</si>
  <si>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</si>
  <si>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</si>
  <si>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</si>
  <si>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</si>
  <si>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</si>
  <si>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</si>
  <si>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</si>
  <si>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</si>
  <si>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</si>
  <si>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</si>
  <si>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</si>
  <si>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</si>
  <si>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</si>
  <si>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</si>
  <si>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</si>
  <si>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</si>
  <si>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</si>
  <si>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</si>
  <si>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</si>
  <si>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</si>
  <si>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</si>
  <si>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</si>
  <si>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</si>
  <si>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</si>
  <si>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</si>
  <si>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</si>
  <si>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</si>
  <si>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</si>
  <si>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</si>
  <si>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</si>
  <si>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</si>
  <si>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</si>
  <si>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</si>
  <si>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</si>
  <si>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</si>
  <si>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</si>
  <si>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</si>
  <si>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</si>
  <si>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</si>
  <si>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</si>
  <si>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</si>
  <si>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</si>
  <si>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</si>
  <si>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</si>
  <si>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</si>
  <si>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</si>
  <si>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</si>
  <si>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</si>
  <si>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</si>
  <si>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</si>
  <si>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</si>
  <si>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</si>
  <si>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</si>
  <si>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</si>
  <si>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</si>
  <si>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</si>
  <si>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</si>
  <si>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</si>
  <si>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</si>
  <si>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</si>
  <si>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</si>
  <si>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</si>
  <si>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</si>
  <si>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</si>
  <si>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</si>
  <si>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</si>
  <si>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</si>
  <si>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</si>
  <si>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</si>
  <si>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</si>
  <si>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</si>
  <si>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</si>
  <si>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</si>
  <si>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</si>
  <si>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</si>
  <si>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</si>
  <si>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</si>
  <si>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</si>
  <si>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</si>
  <si>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</si>
  <si>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</si>
  <si>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</si>
  <si>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</si>
  <si>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</si>
  <si>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</si>
  <si>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</si>
  <si>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</si>
  <si>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</si>
  <si>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</si>
  <si>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</si>
  <si>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</si>
  <si>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</si>
  <si>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</si>
  <si>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</si>
  <si>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</si>
  <si>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</si>
  <si>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</si>
  <si>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</si>
  <si>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</si>
  <si>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</si>
  <si>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</si>
  <si>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</si>
  <si>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</si>
  <si>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</si>
  <si>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</si>
  <si>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</si>
  <si>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</si>
  <si>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</si>
  <si>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</si>
  <si>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</si>
  <si>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</si>
  <si>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</si>
  <si>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</si>
  <si>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</si>
  <si>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</si>
  <si>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</si>
  <si>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</si>
  <si>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</si>
  <si>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</si>
  <si>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</si>
  <si>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</si>
  <si>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</si>
  <si>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</si>
  <si>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</si>
  <si>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</si>
  <si>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</si>
  <si>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</si>
  <si>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</si>
  <si>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</si>
  <si>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</si>
  <si>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</si>
  <si>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</si>
  <si>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</si>
  <si>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</si>
  <si>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</si>
  <si>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</si>
  <si>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</si>
  <si>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</si>
  <si>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</si>
  <si>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</si>
  <si>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</si>
  <si>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</si>
  <si>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</si>
  <si>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</si>
  <si>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</si>
  <si>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</si>
  <si>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</si>
  <si>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</si>
  <si>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</si>
  <si>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</si>
  <si>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</si>
  <si>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</si>
  <si>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</si>
  <si>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</si>
  <si>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</si>
  <si>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</si>
  <si>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</si>
  <si>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</si>
  <si>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</si>
  <si>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</si>
  <si>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</si>
  <si>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</si>
  <si>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</si>
  <si>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</si>
  <si>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</si>
  <si>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</si>
  <si>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</si>
  <si>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</si>
  <si>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</si>
  <si>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</si>
  <si>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</si>
  <si>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</si>
  <si>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</si>
  <si>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</si>
  <si>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</si>
  <si>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</si>
  <si>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</si>
  <si>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</si>
  <si>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</si>
  <si>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</si>
  <si>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</si>
  <si>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</si>
  <si>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</si>
  <si>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</si>
  <si>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</si>
  <si>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</si>
  <si>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</si>
  <si>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</si>
  <si>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</si>
  <si>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</si>
  <si>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</si>
  <si>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</si>
  <si>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</si>
  <si>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</si>
  <si>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</si>
  <si>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</si>
  <si>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</si>
  <si>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</si>
  <si>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</si>
  <si>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</si>
  <si>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</si>
  <si>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</si>
  <si>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</si>
  <si>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</si>
  <si>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</si>
  <si>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</si>
  <si>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</si>
  <si>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</si>
  <si>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</si>
  <si>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</si>
  <si>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</si>
  <si>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</si>
  <si>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</si>
  <si>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</si>
  <si>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</si>
  <si>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</si>
  <si>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</si>
  <si>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</si>
  <si>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</si>
  <si>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</si>
  <si>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</si>
  <si>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</si>
  <si>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</si>
  <si>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</si>
  <si>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</si>
  <si>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</si>
  <si>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</si>
  <si>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</si>
  <si>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</si>
  <si>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</si>
  <si>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</si>
  <si>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</si>
  <si>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</si>
  <si>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</si>
  <si>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</si>
  <si>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</si>
  <si>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</si>
  <si>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</si>
  <si>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</si>
  <si>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</si>
  <si>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</si>
  <si>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</si>
  <si>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</si>
  <si>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</si>
  <si>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</si>
  <si>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</si>
  <si>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</si>
  <si>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</si>
  <si>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</si>
  <si>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</si>
  <si>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</si>
  <si>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</si>
  <si>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</si>
  <si>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</si>
  <si>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</si>
  <si>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</si>
  <si>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</si>
  <si>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</si>
  <si>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</si>
  <si>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</si>
  <si>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</si>
  <si>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</si>
  <si>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</si>
  <si>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</si>
  <si>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</si>
  <si>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</si>
  <si>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</si>
  <si>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</si>
  <si>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</si>
  <si>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</si>
  <si>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</si>
  <si>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</si>
  <si>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</si>
  <si>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</si>
  <si>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</si>
  <si>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</si>
  <si>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</si>
  <si>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</si>
  <si>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</si>
  <si>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</si>
  <si>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</si>
  <si>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</si>
  <si>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</si>
  <si>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</si>
  <si>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</si>
  <si>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</si>
  <si>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</si>
  <si>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</si>
  <si>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</si>
  <si>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</si>
  <si>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</si>
  <si>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</si>
  <si>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</si>
  <si>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</si>
  <si>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</si>
  <si>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</si>
  <si>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</si>
  <si>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</si>
  <si>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</si>
  <si>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</si>
  <si>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</si>
  <si>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</si>
  <si>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</si>
  <si>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</si>
  <si>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</si>
  <si>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</si>
  <si>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</si>
  <si>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</si>
  <si>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</si>
  <si>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</si>
  <si>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</si>
  <si>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</si>
  <si>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</si>
  <si>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</si>
  <si>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</si>
  <si>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</si>
  <si>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</si>
  <si>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</si>
  <si>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</si>
  <si>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</si>
  <si>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</si>
  <si>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</si>
  <si>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</si>
  <si>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</si>
  <si>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</si>
  <si>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</si>
  <si>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</si>
  <si>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</si>
  <si>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</si>
  <si>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</si>
  <si>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</si>
  <si>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</si>
  <si>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</si>
  <si>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</si>
  <si>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</si>
  <si>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</si>
  <si>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</si>
  <si>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</si>
  <si>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</si>
  <si>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</si>
  <si>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</si>
  <si>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</si>
  <si>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</si>
  <si>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</si>
  <si>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</si>
  <si>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</si>
  <si>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</si>
  <si>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</si>
  <si>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</si>
  <si>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</si>
  <si>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</si>
  <si>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</si>
  <si>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</si>
  <si>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</si>
  <si>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</si>
  <si>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</si>
  <si>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</si>
  <si>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</si>
  <si>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</si>
  <si>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</si>
  <si>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</si>
  <si>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</si>
  <si>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</si>
  <si>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</si>
  <si>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</si>
  <si>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</si>
  <si>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</si>
  <si>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</si>
  <si>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</si>
  <si>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</si>
  <si>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</si>
  <si>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</si>
  <si>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</si>
  <si>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</si>
  <si>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</si>
  <si>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</si>
  <si>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</si>
  <si>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</si>
  <si>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</si>
  <si>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</si>
  <si>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</si>
  <si>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</si>
  <si>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</si>
  <si>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</si>
  <si>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</si>
  <si>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</si>
  <si>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</si>
  <si>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</si>
  <si>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</si>
  <si>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</si>
  <si>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</si>
  <si>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</si>
  <si>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</si>
  <si>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</si>
  <si>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</si>
  <si>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</si>
  <si>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</si>
  <si>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</si>
  <si>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</si>
  <si>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</si>
  <si>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</si>
  <si>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</si>
  <si>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</si>
  <si>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</si>
  <si>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</si>
  <si>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</si>
  <si>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</si>
  <si>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</si>
  <si>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</si>
  <si>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</si>
  <si>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</si>
  <si>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</si>
  <si>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</si>
  <si>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</si>
  <si>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</si>
  <si>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</si>
  <si>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</si>
  <si>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</si>
  <si>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</si>
  <si>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</si>
  <si>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</si>
  <si>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</si>
  <si>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</si>
  <si>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</si>
  <si>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</si>
  <si>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</si>
  <si>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</si>
  <si>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</si>
  <si>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</si>
  <si>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</si>
  <si>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</si>
  <si>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</si>
  <si>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</si>
  <si>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</si>
  <si>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</si>
  <si>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</si>
  <si>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</si>
  <si>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</si>
  <si>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</si>
  <si>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</si>
  <si>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</si>
  <si>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</si>
  <si>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</si>
  <si>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</si>
  <si>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</si>
  <si>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</si>
  <si>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</si>
  <si>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</si>
  <si>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</si>
  <si>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</si>
  <si>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</si>
  <si>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</si>
  <si>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</si>
  <si>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</si>
  <si>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</si>
  <si>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</si>
  <si>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</si>
  <si>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</si>
  <si>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</si>
  <si>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</si>
  <si>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</si>
  <si>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</si>
  <si>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</si>
  <si>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</si>
  <si>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</si>
  <si>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</si>
  <si>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</si>
  <si>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</si>
  <si>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</si>
  <si>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</si>
  <si>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</si>
  <si>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</si>
  <si>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</si>
  <si>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</si>
  <si>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</si>
  <si>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</si>
  <si>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</si>
  <si>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</si>
  <si>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</si>
  <si>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</si>
  <si>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</si>
  <si>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</si>
  <si>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</si>
  <si>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</si>
  <si>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</si>
  <si>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</si>
  <si>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</si>
  <si>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</si>
  <si>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</si>
  <si>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</si>
  <si>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</si>
  <si>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</si>
  <si>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</si>
  <si>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</si>
  <si>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</si>
  <si>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</si>
  <si>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</si>
  <si>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</si>
  <si>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</si>
  <si>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</si>
  <si>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</si>
  <si>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</si>
  <si>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</si>
  <si>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</si>
  <si>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</si>
  <si>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</si>
  <si>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</si>
  <si>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</si>
  <si>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</si>
  <si>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</si>
  <si>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</si>
  <si>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</si>
  <si>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</si>
  <si>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</si>
  <si>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</si>
  <si>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</si>
  <si>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</si>
  <si>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</si>
  <si>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</si>
  <si>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</si>
  <si>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</si>
  <si>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</si>
  <si>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</si>
  <si>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</si>
  <si>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</si>
  <si>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</si>
  <si>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</si>
  <si>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</si>
  <si>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</si>
  <si>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</si>
  <si>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</si>
  <si>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</si>
  <si>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</si>
  <si>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</si>
  <si>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</si>
  <si>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</si>
  <si>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</si>
  <si>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</si>
  <si>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</si>
  <si>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</si>
  <si>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</si>
  <si>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</si>
  <si>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</si>
  <si>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</si>
  <si>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</si>
  <si>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</si>
  <si>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</si>
  <si>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</si>
  <si>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</si>
  <si>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</si>
  <si>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</si>
  <si>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</si>
  <si>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</si>
  <si>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</si>
  <si>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</si>
  <si>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</si>
  <si>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</si>
  <si>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</si>
  <si>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</si>
  <si>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</si>
  <si>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</si>
  <si>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</si>
  <si>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</si>
  <si>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</si>
  <si>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</si>
  <si>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</si>
  <si>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</si>
  <si>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</si>
  <si>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</si>
  <si>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</si>
  <si>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</si>
  <si>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</si>
  <si>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</si>
  <si>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</si>
  <si>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</si>
  <si>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</si>
  <si>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</si>
  <si>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</si>
  <si>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</si>
  <si>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</si>
  <si>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</si>
  <si>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</si>
  <si>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</si>
  <si>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</si>
  <si>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</si>
  <si>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</si>
  <si>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</si>
  <si>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</si>
  <si>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</si>
  <si>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</si>
  <si>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</si>
  <si>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</si>
  <si>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</si>
  <si>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</si>
  <si>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</si>
  <si>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</si>
  <si>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</si>
  <si>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</si>
  <si>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</si>
  <si>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</si>
  <si>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</si>
  <si>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</si>
  <si>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</si>
  <si>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</si>
  <si>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</si>
  <si>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</si>
  <si>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</si>
  <si>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</si>
  <si>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</si>
  <si>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</si>
  <si>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</si>
  <si>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</si>
  <si>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</si>
  <si>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</si>
  <si>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</si>
  <si>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</si>
  <si>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</si>
  <si>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</si>
  <si>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</si>
  <si>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</si>
  <si>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</si>
  <si>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</si>
  <si>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</si>
  <si>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</si>
  <si>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</si>
  <si>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</si>
  <si>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</si>
  <si>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</si>
  <si>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</si>
  <si>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</si>
  <si>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</si>
  <si>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</si>
  <si>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</si>
  <si>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</si>
  <si>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</si>
  <si>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</si>
  <si>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</si>
  <si>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</si>
  <si>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</si>
  <si>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</si>
  <si>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</si>
  <si>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</si>
  <si>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</si>
  <si>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</si>
  <si>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</si>
  <si>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</si>
  <si>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</si>
  <si>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</si>
  <si>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</si>
  <si>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</si>
  <si>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</si>
  <si>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</si>
  <si>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</si>
  <si>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</si>
  <si>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</si>
  <si>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</si>
  <si>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</si>
  <si>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</si>
  <si>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</si>
  <si>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</si>
  <si>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</si>
  <si>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</si>
  <si>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</si>
  <si>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</si>
  <si>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</si>
  <si>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</si>
  <si>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</si>
  <si>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</si>
  <si>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</si>
  <si>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</si>
  <si>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</si>
  <si>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</si>
  <si>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</si>
  <si>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</si>
  <si>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</si>
  <si>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</si>
  <si>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</si>
  <si>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</si>
  <si>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</si>
  <si>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</si>
  <si>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</si>
  <si>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</si>
  <si>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</si>
  <si>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</si>
  <si>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</si>
  <si>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</si>
  <si>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</si>
  <si>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</si>
  <si>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</si>
  <si>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</si>
  <si>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</si>
  <si>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</si>
  <si>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</si>
  <si>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</si>
  <si>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</si>
  <si>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</si>
  <si>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</si>
  <si>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</si>
  <si>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</si>
  <si>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</si>
  <si>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</si>
  <si>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</si>
  <si>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</si>
  <si>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</si>
  <si>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</si>
  <si>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</si>
  <si>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</si>
  <si>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</si>
  <si>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</si>
  <si>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</si>
  <si>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</si>
  <si>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</si>
  <si>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</si>
  <si>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</si>
  <si>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</si>
  <si>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</si>
  <si>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</si>
  <si>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</si>
  <si>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</si>
  <si>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</si>
  <si>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</si>
  <si>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</si>
  <si>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</si>
  <si>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</si>
  <si>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</si>
  <si>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</si>
  <si>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</si>
  <si>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</si>
  <si>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</si>
  <si>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</si>
  <si>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</si>
  <si>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</si>
  <si>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</si>
  <si>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</si>
  <si>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</si>
  <si>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</si>
  <si>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</si>
  <si>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</si>
  <si>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</si>
  <si>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</si>
  <si>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</si>
  <si>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</si>
  <si>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</si>
  <si>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</si>
  <si>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</si>
  <si>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</si>
  <si>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</si>
  <si>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</si>
  <si>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</si>
  <si>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</si>
  <si>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</si>
  <si>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</si>
  <si>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</si>
  <si>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</si>
  <si>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</si>
  <si>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</si>
  <si>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</si>
  <si>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</si>
  <si>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</si>
  <si>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</si>
  <si>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</si>
  <si>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</si>
  <si>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</si>
  <si>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</si>
  <si>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</si>
  <si>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</si>
  <si>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</si>
  <si>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</si>
  <si>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</si>
  <si>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</si>
  <si>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</si>
  <si>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</si>
  <si>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</si>
  <si>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</si>
  <si>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</si>
  <si>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</si>
  <si>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</si>
  <si>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</si>
  <si>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</si>
  <si>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</si>
  <si>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</si>
  <si>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</si>
  <si>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</si>
  <si>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</si>
  <si>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</si>
  <si>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</si>
  <si>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</si>
  <si>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</si>
  <si>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</si>
  <si>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</si>
  <si>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</si>
  <si>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</si>
  <si>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</si>
  <si>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</si>
  <si>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</si>
  <si>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</si>
  <si>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</si>
  <si>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</si>
  <si>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</si>
  <si>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</si>
  <si>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</si>
  <si>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</si>
  <si>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</si>
  <si>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</si>
  <si>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</si>
  <si>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</si>
  <si>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</si>
  <si>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</si>
  <si>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</si>
  <si>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</si>
  <si>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</si>
  <si>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</si>
  <si>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</si>
  <si>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</si>
  <si>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</si>
  <si>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</si>
  <si>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</si>
  <si>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</si>
  <si>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</si>
  <si>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</si>
  <si>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</si>
  <si>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</si>
  <si>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</si>
  <si>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</si>
  <si>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</si>
  <si>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</si>
  <si>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</si>
  <si>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</si>
  <si>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</si>
  <si>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</si>
  <si>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</si>
  <si>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</si>
  <si>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</si>
  <si>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</si>
  <si>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</si>
  <si>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</si>
  <si>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</si>
  <si>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</si>
  <si>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</si>
  <si>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</si>
  <si>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</si>
  <si>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</si>
  <si>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</si>
  <si>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</si>
  <si>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</si>
  <si>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</si>
  <si>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</si>
  <si>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</si>
  <si>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</si>
  <si>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</si>
  <si>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</si>
  <si>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</si>
  <si>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</si>
  <si>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</si>
  <si>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</si>
  <si>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</si>
  <si>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</si>
  <si>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</si>
  <si>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</si>
  <si>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</si>
  <si>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</si>
  <si>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</si>
  <si>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</si>
  <si>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</si>
  <si>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</si>
  <si>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</si>
  <si>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</si>
  <si>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</si>
  <si>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</si>
  <si>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</si>
  <si>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</si>
  <si>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</si>
  <si>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</si>
  <si>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</si>
  <si>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</si>
  <si>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</si>
  <si>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</si>
  <si>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</si>
  <si>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</si>
  <si>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</si>
  <si>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</si>
  <si>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</si>
  <si>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</si>
  <si>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</si>
  <si>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</si>
  <si>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</si>
  <si>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</si>
  <si>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</si>
  <si>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</si>
  <si>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</si>
  <si>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</si>
  <si>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</si>
  <si>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</si>
  <si>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</si>
  <si>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</si>
  <si>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</si>
  <si>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</si>
  <si>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</si>
  <si>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</si>
  <si>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</si>
  <si>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</si>
  <si>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</si>
  <si>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</si>
  <si>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</si>
  <si>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</si>
  <si>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</si>
  <si>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</si>
  <si>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</si>
  <si>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</si>
  <si>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</si>
  <si>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</si>
  <si>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</si>
  <si>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</si>
  <si>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</si>
  <si>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</si>
  <si>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</si>
  <si>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</si>
  <si>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</si>
  <si>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</si>
  <si>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</si>
  <si>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</si>
  <si>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</si>
  <si>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</si>
  <si>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</si>
  <si>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</si>
  <si>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</si>
  <si>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</si>
  <si>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</si>
  <si>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</si>
  <si>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</si>
  <si>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</si>
  <si>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</si>
  <si>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</si>
  <si>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</si>
  <si>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</si>
  <si>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</si>
  <si>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</si>
  <si>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</si>
  <si>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</si>
  <si>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</si>
  <si>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</si>
  <si>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</si>
  <si>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</si>
  <si>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</si>
  <si>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</si>
  <si>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</si>
  <si>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</si>
  <si>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</si>
  <si>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</si>
  <si>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</si>
  <si>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</si>
  <si>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</si>
  <si>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</si>
  <si>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</si>
  <si>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</si>
  <si>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</si>
  <si>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</si>
  <si>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</si>
  <si>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</si>
  <si>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</si>
  <si>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</si>
  <si>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</si>
  <si>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</si>
  <si>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</si>
  <si>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</si>
  <si>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</si>
  <si>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</si>
  <si>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</si>
  <si>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</si>
  <si>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</si>
  <si>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</si>
  <si>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</si>
  <si>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</si>
  <si>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</si>
  <si>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</si>
  <si>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</si>
  <si>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</si>
  <si>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</si>
  <si>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</si>
  <si>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</si>
  <si>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</si>
  <si>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</si>
  <si>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</si>
  <si>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</si>
  <si>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</si>
  <si>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</si>
  <si>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</si>
  <si>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</si>
  <si>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</si>
  <si>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</si>
  <si>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</si>
  <si>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</si>
  <si>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</si>
  <si>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</si>
  <si>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</si>
  <si>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</si>
  <si>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</si>
  <si>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</si>
  <si>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</si>
  <si>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</si>
  <si>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</si>
  <si>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</si>
  <si>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</si>
  <si>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</si>
  <si>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</si>
  <si>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</si>
  <si>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</si>
  <si>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</si>
  <si>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</si>
  <si>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</si>
  <si>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</si>
  <si>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</si>
  <si>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</si>
  <si>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</si>
  <si>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</si>
  <si>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</si>
  <si>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</si>
  <si>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</si>
  <si>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</si>
  <si>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</si>
  <si>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</si>
  <si>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</si>
  <si>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</si>
  <si>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</si>
  <si>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</si>
  <si>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</si>
  <si>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</si>
  <si>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</si>
  <si>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</si>
  <si>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</si>
  <si>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</si>
  <si>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</si>
  <si>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</si>
  <si>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</si>
  <si>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</si>
  <si>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</si>
  <si>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</si>
  <si>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</si>
  <si>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</si>
  <si>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</si>
  <si>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</si>
  <si>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</si>
  <si>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</si>
  <si>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</si>
  <si>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</si>
  <si>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</si>
  <si>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</si>
  <si>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</si>
  <si>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</si>
  <si>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</si>
  <si>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</si>
  <si>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</si>
  <si>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</si>
  <si>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</si>
  <si>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</si>
  <si>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</si>
  <si>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</si>
  <si>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</si>
  <si>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</si>
  <si>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</si>
  <si>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</si>
  <si>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</si>
  <si>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</si>
  <si>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</si>
  <si>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</si>
  <si>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</si>
  <si>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</si>
  <si>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</si>
  <si>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</si>
  <si>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</si>
  <si>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</si>
  <si>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</si>
  <si>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</si>
  <si>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</si>
  <si>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</si>
  <si>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</si>
  <si>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</si>
  <si>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</si>
  <si>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</si>
  <si>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</si>
  <si>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</si>
  <si>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</si>
  <si>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</si>
  <si>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</si>
  <si>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</si>
  <si>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</si>
  <si>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</si>
  <si>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</si>
  <si>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</si>
  <si>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</si>
  <si>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</si>
  <si>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</si>
  <si>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</si>
  <si>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</si>
  <si>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</si>
  <si>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</si>
  <si>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</si>
  <si>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</si>
  <si>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</si>
  <si>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</si>
  <si>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</si>
  <si>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</si>
  <si>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</si>
  <si>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</si>
  <si>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</si>
  <si>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</si>
  <si>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</si>
  <si>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</si>
  <si>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</si>
  <si>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</si>
  <si>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</si>
  <si>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</si>
  <si>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</si>
  <si>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</si>
  <si>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</si>
  <si>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</si>
  <si>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</si>
  <si>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</si>
  <si>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</si>
  <si>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</si>
  <si>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</si>
  <si>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</si>
  <si>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</si>
  <si>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</si>
  <si>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</si>
  <si>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</si>
  <si>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</si>
  <si>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</si>
  <si>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</si>
  <si>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</si>
  <si>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</si>
  <si>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</si>
  <si>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</si>
  <si>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</si>
  <si>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</si>
  <si>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</si>
  <si>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</si>
  <si>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</si>
  <si>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</si>
  <si>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</si>
  <si>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</si>
  <si>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</si>
  <si>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</si>
  <si>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</si>
  <si>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</si>
  <si>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</si>
  <si>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</si>
  <si>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</si>
  <si>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</si>
  <si>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</si>
  <si>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</si>
  <si>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</si>
  <si>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</si>
  <si>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</si>
  <si>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</si>
  <si>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</si>
  <si>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</si>
  <si>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</si>
  <si>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</si>
  <si>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</si>
  <si>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</si>
  <si>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</si>
  <si>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</si>
  <si>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</si>
  <si>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</si>
  <si>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</si>
  <si>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</si>
  <si>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</si>
  <si>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</si>
  <si>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</si>
  <si>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</si>
  <si>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</si>
  <si>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</si>
  <si>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</si>
  <si>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</si>
  <si>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</si>
  <si>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</si>
  <si>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</si>
  <si>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</si>
  <si>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</si>
  <si>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</si>
  <si>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</si>
  <si>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</si>
  <si>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</si>
  <si>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</si>
  <si>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</si>
  <si>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</si>
  <si>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</si>
  <si>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</si>
  <si>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</si>
  <si>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</si>
  <si>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</si>
  <si>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</si>
  <si>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</si>
  <si>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</si>
  <si>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</si>
  <si>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</si>
  <si>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</si>
  <si>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</si>
  <si>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</si>
  <si>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</si>
  <si>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</si>
  <si>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</si>
  <si>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</si>
  <si>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</si>
  <si>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</si>
  <si>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</si>
  <si>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</si>
  <si>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</si>
  <si>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</si>
  <si>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</si>
  <si>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</si>
  <si>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</si>
  <si>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</si>
  <si>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</si>
  <si>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</si>
  <si>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</si>
  <si>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</si>
  <si>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</si>
  <si>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</si>
  <si>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</si>
  <si>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</si>
  <si>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</si>
  <si>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</si>
  <si>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</si>
  <si>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</si>
  <si>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</si>
  <si>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</si>
  <si>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</si>
  <si>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</si>
  <si>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</si>
  <si>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</si>
  <si>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</si>
  <si>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</si>
  <si>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</si>
  <si>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</si>
  <si>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</si>
  <si>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</si>
  <si>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</si>
  <si>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</si>
  <si>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</si>
  <si>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</si>
  <si>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</si>
  <si>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</si>
  <si>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</si>
  <si>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</si>
  <si>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</si>
  <si>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</si>
  <si>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</si>
  <si>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</si>
  <si>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</si>
  <si>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</si>
  <si>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</si>
  <si>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</si>
  <si>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</si>
  <si>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</si>
  <si>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</si>
  <si>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</si>
  <si>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</si>
  <si>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</si>
  <si>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</si>
  <si>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</si>
  <si>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</si>
  <si>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</si>
  <si>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</si>
  <si>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</si>
  <si>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</si>
  <si>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</si>
  <si>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</si>
  <si>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</si>
  <si>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</si>
  <si>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</si>
  <si>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</si>
  <si>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</si>
  <si>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</si>
  <si>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</si>
  <si>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</si>
  <si>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PCM-20251112-00000736</t>
  </si>
  <si>
    <t xml:space="preserve">Restored by PG </t>
  </si>
  <si>
    <t>PCM-20251112-00000822</t>
  </si>
  <si>
    <t>Team on the way  20 min</t>
  </si>
  <si>
    <t>PCM-20251112-00000775</t>
  </si>
  <si>
    <t>Team on the way  60 min</t>
  </si>
  <si>
    <t>No Pcm</t>
  </si>
  <si>
    <t>Sceco Blackout at area and team will check after Hub HLUL0404</t>
  </si>
  <si>
    <t xml:space="preserve"> PCM-20250215-00000830 </t>
  </si>
  <si>
    <t>LTE site still down and  site located in aramco area access issue need special permission</t>
  </si>
  <si>
    <t>PCM-20251112-00000675</t>
  </si>
  <si>
    <t>EM team on the way need 30 Min</t>
  </si>
  <si>
    <t>PCM-20251112-00000772</t>
  </si>
  <si>
    <t>EM team on the way need 20 Min</t>
  </si>
  <si>
    <t>PCM-20251112-00000810</t>
  </si>
  <si>
    <t>EM team on the way need 45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</si>
  <si>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</si>
  <si>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</si>
  <si>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</si>
  <si>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</si>
  <si>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</si>
  <si>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</si>
  <si>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</si>
  <si>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</si>
  <si>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</si>
  <si>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Em team on the way to check  , ETA 30 min</t>
  </si>
  <si>
    <t>PCM-20251112-00000846</t>
  </si>
  <si>
    <t xml:space="preserve">ETA 90 mins </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</si>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</sst>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I11" sqref="I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310.47639502314996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45973.424820949076</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45973.424820949076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45973.424820949076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45973.424820949076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45973.424820949076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45973.424820949076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45973.424820949076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45973.424820949076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45973.424820949076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45973.424820949076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45973.424820949076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45973.424820949076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45973.424820949076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45973.424820949076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45973.424820949076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45973.424820949076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45973.424820949076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45973.424820949076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45973.424820949076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45973.424820949076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45973.424820949076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45973.424820949076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45973.424820949076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45973.424820949076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45973.424820949076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45973.424820949076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45973.424820949076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45973.424820949076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45973.424820949076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45973.424820949076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45973.424820949076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45973.424820949076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45973.424820949076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45973.424820949076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45973.424820949076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45973.424820949076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45973.424820949076</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45973.424820949076</v>
      </c>
      <c r="H40" s="120"/>
      <c r="I40" s="118" t="str">
        <f>IFERROR(VLOOKUP(D40,DB!A:F,6,0),"")</f>
        <v/>
      </c>
      <c r="J40" s="118" t="str">
        <f>IFERROR(VLOOKUP(D40,DB!A:G,7,0),"")</f>
        <v/>
      </c>
      <c r="K40" s="122"/>
      <c r="L40" s="123" t="str">
        <f>IFERROR(VLOOKUP(D40,DB!A:I,9,0),"")</f>
        <v/>
      </c>
    </row>
    <row r="41" spans="1:12" ht="15" customHeight="1">
      <c r="A41" s="156"/>
      <c r="B41" s="157" t="str">
        <f>IFERROR(VLOOKUP(D41,DB!A:K,11,0),"")</f>
        <v/>
      </c>
      <c r="C41" s="157"/>
      <c r="D41" s="157"/>
      <c r="E41" s="158"/>
      <c r="F41" s="155"/>
      <c r="G41" s="159">
        <f ca="1">IFERROR(NOW()-F41,"")</f>
        <v>45973.424820949076</v>
      </c>
      <c r="H41" s="155"/>
      <c r="I41" s="157" t="str">
        <f>IFERROR(VLOOKUP(D41,DB!A:F,6,0),"")</f>
        <v/>
      </c>
      <c r="J41" s="157" t="str">
        <f>IFERROR(VLOOKUP(D41,DB!A:G,7,0),"")</f>
        <v/>
      </c>
      <c r="K41" s="160"/>
      <c r="L41" s="161" t="str">
        <f>IFERROR(VLOOKUP(D41,DB!A:I,9,0),"")</f>
        <v/>
      </c>
    </row>
    <row r="42" spans="1:12" ht="15" customHeight="1">
      <c r="A42" s="156"/>
      <c r="B42" s="157" t="str">
        <f>IFERROR(VLOOKUP(D42,DB!A:K,11,0),"")</f>
        <v/>
      </c>
      <c r="C42" s="157"/>
      <c r="D42" s="157"/>
      <c r="E42" s="158"/>
      <c r="F42" s="155"/>
      <c r="G42" s="159">
        <f ca="1">IFERROR(NOW()-F42,"")</f>
        <v>45973.424820949076</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45973.424820949076</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45973.424820949076</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45973.424820949076</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45973.424820949076</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45973.424820949076</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45973.424820949076</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45973.424820949076</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45973.424820949076</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45973.424820949076</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45973.424820949076</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45973.424820949076</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45973.424820949076</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45973.424820949076</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45973.424820949076</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45973.424820949076</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45973.424820949076</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45973.424820949076</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45973.424820949076</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45973.424820949076</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45973.424820949076</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45973.424820949076</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45973.424820949076</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45973.424820949076</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45973.424820949076</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45973.424820949076</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45973.424820949076</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45973.424820949076</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45973.424820949076</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45973.424820949076</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45973.424820949076</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45973.424820949076</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45973.424820949076</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45973.424820949076</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45973.424820949076</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45973.424820949076</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45973.424820949076</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45973.424820949076</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45973.424820949076</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45973.424820949076</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45973.424820949076</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45973.424820949076</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45973.424820949076</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45973.424820949076</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45973.424820949076</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45973.424820949076</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45973.424820949076</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45973.424820949076</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45973.424820949076</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45973.424820949076</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45973.424820949076</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45973.424820949076</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45973.424820949076</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45973.424820949076</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45973.424820949076</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45973.424820949076</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45973.424820949076</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45973.424820949076</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45973.424820949076</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45973.424820949076</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45973.424820949076</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45973.424820949076</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45973.424820949076</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45973.424820949076</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45973.424820949076</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45973.424820949076</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45973.424820949076</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45973.424820949076</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45973.424820949076</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45973.424820949076</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45973.424820949076</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45973.424820949076</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45973.424820949076</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45973.424820949076</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45973.424820949076</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45973.424820949076</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45973.424820949076</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45973.424820949076</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45973.424820949076</v>
      </c>
      <c r="H120" s="155"/>
      <c r="I120" s="157" t="str">
        <f>IFERROR(VLOOKUP(D120,DB!A:F,6,0),"")</f>
        <v/>
      </c>
      <c r="J120" s="157" t="str">
        <f>IFERROR(VLOOKUP(D120,DB!A:G,7,0),"")</f>
        <v/>
      </c>
      <c r="K120" s="160"/>
      <c r="L120" s="161" t="str">
        <f>IFERROR(VLOOKUP(D120,DB!A:I,9,0),"")</f>
        <v/>
      </c>
    </row>
  </sheetData>
  <customSheetViews>
    <customSheetView guid="{F6042A99-DD27-4453-835D-0834D95730CC}" filter="1" showAutoFilter="1">
      <pageMargins left="0" right="0" top="0" bottom="0" header="0" footer="0"/>
      <autoFilter ref="B1:M1" xr:uid="{70BF5175-5801-4ACE-955D-DB59F7EE8B6B}"/>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148.42498298611463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2</v>
      </c>
      <c r="D4" s="18" t="s">
        <v>24679</v>
      </c>
      <c r="E4" s="103" t="s">
        <v>39021</v>
      </c>
      <c r="F4" s="104">
        <v>45973.361203703702</v>
      </c>
      <c r="G4" s="105">
        <f t="shared" ref="G4:G13" ca="1" si="1">IFERROR(NOW()-F4,"-")</f>
        <v>6.3617245374189224E-2</v>
      </c>
      <c r="H4" s="104">
        <v>45973.353564814817</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45973.424820949076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45973.424820949076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45973.424820949076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45973.424820949076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45973.424820949076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45973.424820949076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45973.424820949076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45973.424820949076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45973.424820949076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45973.424820949076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45973.424820949076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45973.424820949076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45973.424820949076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45973.424820949076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45973.424820949076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45973.424820949076</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tabSelected="1" workbookViewId="0">
      <selection activeCell="F12" sqref="F1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39107</v>
      </c>
      <c r="B2" s="61" t="str">
        <f>IFERROR(VLOOKUP(D2,DB!A:K,11,0),"")</f>
        <v>R3</v>
      </c>
      <c r="C2" s="18">
        <v>2</v>
      </c>
      <c r="D2" s="61" t="s">
        <v>28134</v>
      </c>
      <c r="E2" s="18" t="s">
        <v>39021</v>
      </c>
      <c r="F2" s="166">
        <v>45973.396099537036</v>
      </c>
      <c r="G2" s="21">
        <f t="shared" ref="G2:G9" ca="1" si="0">IFERROR(NOW()-F2,"-")</f>
        <v>2.8721412039885763E-2</v>
      </c>
      <c r="H2" s="165">
        <v>45973.38318287037</v>
      </c>
      <c r="I2" s="19" t="str">
        <f>IFERROR(VLOOKUP(D2,DB!A:F,6,0),"")</f>
        <v>SCECO</v>
      </c>
      <c r="J2" s="18" t="str">
        <f>IFERROR(VLOOKUP(D2,DB!A:G,7,0),"")</f>
        <v>Dead</v>
      </c>
      <c r="K2" s="45" t="s">
        <v>39108</v>
      </c>
      <c r="L2" s="23" t="str">
        <f>IFERROR(VLOOKUP(D2,DB!A:I,9,0),"")</f>
        <v>Latis</v>
      </c>
    </row>
    <row r="3" spans="1:13" ht="15" customHeight="1">
      <c r="A3" s="86" t="s">
        <v>39109</v>
      </c>
      <c r="B3" s="61" t="str">
        <f>IFERROR(VLOOKUP(D3,DB!A:K,11,0),"")</f>
        <v>R3</v>
      </c>
      <c r="C3" s="18">
        <v>2</v>
      </c>
      <c r="D3" s="61" t="s">
        <v>25069</v>
      </c>
      <c r="E3" s="18" t="s">
        <v>39021</v>
      </c>
      <c r="F3" s="166">
        <v>45973.376666666663</v>
      </c>
      <c r="G3" s="21">
        <f t="shared" ca="1" si="0"/>
        <v>4.8154282412724569E-2</v>
      </c>
      <c r="H3" s="165">
        <v>45973.367326388892</v>
      </c>
      <c r="I3" s="19" t="str">
        <f>IFERROR(VLOOKUP(D3,DB!A:F,6,0),"")</f>
        <v>SCECO</v>
      </c>
      <c r="J3" s="18" t="str">
        <f>IFERROR(VLOOKUP(D3,DB!A:G,7,0),"")</f>
        <v>Vandalized</v>
      </c>
      <c r="K3" s="45" t="s">
        <v>39110</v>
      </c>
      <c r="L3" s="23" t="str">
        <f>IFERROR(VLOOKUP(D3,DB!A:I,9,0),"")</f>
        <v>Latis</v>
      </c>
    </row>
    <row r="4" spans="1:13" ht="15" customHeight="1">
      <c r="A4" s="19" t="s">
        <v>39111</v>
      </c>
      <c r="B4" s="61" t="str">
        <f>IFERROR(VLOOKUP(D4,DB!A:K,11,0),"")</f>
        <v>R3</v>
      </c>
      <c r="C4" s="18">
        <v>1</v>
      </c>
      <c r="D4" s="18" t="s">
        <v>25077</v>
      </c>
      <c r="E4" s="18" t="s">
        <v>39021</v>
      </c>
      <c r="F4" s="166"/>
      <c r="G4" s="21">
        <f t="shared" ca="1" si="0"/>
        <v>45973.424820949076</v>
      </c>
      <c r="H4" s="22">
        <v>45973.367314814815</v>
      </c>
      <c r="I4" s="19" t="str">
        <f>IFERROR(VLOOKUP(D4,DB!A:F,6,0),"")</f>
        <v>SCECO</v>
      </c>
      <c r="J4" s="18" t="str">
        <f>IFERROR(VLOOKUP(D4,DB!A:G,7,0),"")</f>
        <v>Vandalized</v>
      </c>
      <c r="K4" s="45" t="s">
        <v>39112</v>
      </c>
      <c r="L4" s="23" t="str">
        <f>IFERROR(VLOOKUP(D4,DB!A:I,9,0),"")</f>
        <v>Latis</v>
      </c>
    </row>
    <row r="5" spans="1:13" ht="15" customHeight="1">
      <c r="A5" s="19" t="s">
        <v>39111</v>
      </c>
      <c r="B5" s="61" t="str">
        <f>IFERROR(VLOOKUP(D5,DB!A:K,11,0),"")</f>
        <v>R3</v>
      </c>
      <c r="C5" s="18">
        <v>1</v>
      </c>
      <c r="D5" s="18" t="s">
        <v>25079</v>
      </c>
      <c r="E5" s="18" t="s">
        <v>39021</v>
      </c>
      <c r="F5" s="20"/>
      <c r="G5" s="21">
        <f t="shared" ca="1" si="0"/>
        <v>45973.424820949076</v>
      </c>
      <c r="H5" s="165">
        <v>45973.367337962962</v>
      </c>
      <c r="I5" s="19" t="str">
        <f>IFERROR(VLOOKUP(D5,DB!A:F,6,0),"")</f>
        <v>SCECO</v>
      </c>
      <c r="J5" s="18" t="str">
        <f>IFERROR(VLOOKUP(D5,DB!A:G,7,0),"")</f>
        <v>Vandalized</v>
      </c>
      <c r="K5" s="45" t="s">
        <v>39112</v>
      </c>
      <c r="L5" s="23" t="str">
        <f>IFERROR(VLOOKUP(D5,DB!A:I,9,0),"")</f>
        <v>Latis</v>
      </c>
    </row>
    <row r="6" spans="1:13" ht="15" customHeight="1">
      <c r="A6" s="19"/>
      <c r="B6" s="61" t="str">
        <f>IFERROR(VLOOKUP(D6,DB!A:K,11,0),"")</f>
        <v/>
      </c>
      <c r="C6" s="18"/>
      <c r="D6" s="18"/>
      <c r="E6" s="18"/>
      <c r="F6" s="20"/>
      <c r="G6" s="21">
        <f t="shared" ca="1" si="0"/>
        <v>45973.424820949076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45973.424820949076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45973.424820949076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45973.424820949076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45973.424820949076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45973.424820949076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45973.424820949076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45973.424820949076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45973.424820949076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45973.424820949076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45973.424820949076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45973.424820949076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45973.424820949076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45973.424820949076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45973.424820949076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45973.424820949076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45973.424820949076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45973.424820949076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45973.424820949076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45973.424820949076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45973.424820949076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45973.424820949076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45973.424820949076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45973.424820949076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45973.424820949076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45973.424820949076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45973.424820949076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45973.424820949076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45973.424820949076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45973.424820949076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45973.424820949076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45973.424820949076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45973.424820949076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45973.424820949076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45973.424820949076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45973.424820949076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45973.424820949076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45973.424820949076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45973.424820949076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45973.424820949076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45973.424820949076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45973.424820949076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45973.424820949076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45973.424820949076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45973.424820949076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45973.424820949076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45973.424820949076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45973.424820949076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45973.424820949076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45973.424820949076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45973.424820949076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45973.424820949076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45973.424820949076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45973.424820949076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45973.424820949076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45973.424820949076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45973.424820949076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45973.424820949076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45973.424820949076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45973.424820949076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45973.424820949076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45973.424820949076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45973.424820949076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45973.424820949076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45973.424820949076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45973.424820949076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45973.424820949076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45973.424820949076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45973.424820949076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45973.424820949076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45973.424820949076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45973.424820949076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45973.424820949076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45973.424820949076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45973.424820949076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45973.424820949076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45973.424820949076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45973.424820949076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45973.424820949076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45973.424820949076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45973.424820949076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45973.424820949076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45973.424820949076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45973.424820949076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45973.424820949076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45973.424820949076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45973.424820949076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45973.424820949076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45973.424820949076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45973.424820949076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45973.424820949076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45973.424820949076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45973.424820949076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45973.424820949076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45973.424820949076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45973.424820949076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45973.424820949076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45973.424820949076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45973.424820949076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45973.424820949076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45973.424820949076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45973.424820949076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45973.424820949076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45973.424820949076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45973.424820949076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45973.424820949076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45973.424820949076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45973.424820949076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45973.424820949076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45973.424820949076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45973.424820949076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45973.424820949076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45973.424820949076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45973.424820949076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45973.424820949076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45973.424820949076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45973.424820949076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45973.424820949076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45973.424820949076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45973.424820949076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45973.424820949076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45973.424820949076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45973.424820949076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45973.424820949076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45973.424820949076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45973.424820949076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45973.424820949076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45973.424820949076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45973.424820949076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45973.424820949076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45973.424820949076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45973.424820949076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45973.424820949076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45973.424820949076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45973.424820949076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45973.424820949076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45973.424820949076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45973.424820949076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45973.424820949076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45973.424820949076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45973.424820949076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45973.424820949076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45973.424820949076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45973.424820949076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45973.424820949076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45973.424820949076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45973.424820949076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45973.424820949076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45973.424820949076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45973.424820949076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45973.424820949076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45973.424820949076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45973.424820949076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45973.424820949076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45973.424820949076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45973.424820949076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45973.424820949076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45973.424820949076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45973.424820949076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45973.424820949076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45973.424820949076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45973.424820949076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45973.424820949076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45973.424820949076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45973.424820949076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45973.424820949076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45973.424820949076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45973.424820949076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45973.424820949076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45973.424820949076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45973.424820949076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45973.424820949076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45973.424820949076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45973.424820949076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45973.424820949076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45973.424820949076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45973.424820949076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45973.424820949076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45973.424820949076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45973.424820949076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45973.424820949076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45973.424820949076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45973.424820949076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45973.424820949076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45973.424820949076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45973.424820949076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45973.424820949076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45973.424820949076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45973.424820949076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45973.424820949076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45973.424820949076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45973.424820949076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45973.424820949076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45973.424820949076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45973.424820949076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45973.424820949076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45973.424820949076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45973.424820949076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45973.424820949076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45973.424820949076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45973.424820949076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45973.424820949076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45973.424820949076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45973.424820949076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45973.424820949076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45973.424820949076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45973.424820949076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45973.424820949076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45973.424820949076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45973.424820949076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45973.424820949076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45973.424820949076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45973.424820949076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45973.424820949076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45973.424820949076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45973.424820949076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45973.424820949076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45973.424820949076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45973.424820949076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45973.424820949076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45973.424820949076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45973.424820949076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45973.424820949076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45973.424820949076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45973.424820949076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45973.424820949076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45973.424820949076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45973.424820949076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45973.424820949076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45973.424820949076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45973.424820949076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45973.424820949076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45973.424820949076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45973.424820949076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45973.424820949076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45973.424820949076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45973.424820949076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45973.424820949076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45973.424820949076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45973.424820949076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45973.424820949076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45973.424820949076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45973.424820949076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45973.424820949076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45973.424820949076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45973.424820949076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45973.424820949076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45973.424820949076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45973.424820949076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45973.424820949076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45973.424820949076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45973.424820949076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45973.424820949076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45973.424820949076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45973.424820949076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45973.424820949076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45973.424820949076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45973.424820949076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45973.424820949076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45973.424820949076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45973.424820949076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45973.424820949076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45973.424820949076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45973.424820949076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45973.424820949076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45973.424820949076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45973.424820949076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45973.424820949076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45973.424820949076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45973.424820949076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45973.424820949076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45973.424820949076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45973.424820949076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45973.424820949076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45973.424820949076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45973.424820949076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45973.424820949076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45973.424820949076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45973.424820949076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45973.424820949076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45973.424820949076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45973.424820949076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45973.424820949076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45973.424820949076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45973.424820949076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45973.424820949076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45973.424820949076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45973.424820949076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45973.424820949076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45973.424820949076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45973.424820949076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45973.424820949076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45973.424820949076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45973.424820949076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45973.424820949076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45973.424820949076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45973.424820949076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45973.424820949076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45973.424820949076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45973.424820949076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45973.424820949076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45973.424820949076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45973.424820949076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45973.424820949076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45973.424820949076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45973.424820949076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45973.424820949076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45973.424820949076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45973.424820949076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45973.424820949076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45973.424820949076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45973.424820949076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45973.424820949076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45973.424820949076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45973.424820949076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45973.424820949076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45973.424820949076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45973.424820949076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45973.424820949076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45973.424820949076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45973.424820949076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45973.424820949076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45973.424820949076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45973.424820949076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45973.424820949076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45973.424820949076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45973.424820949076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45973.424820949076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45973.424820949076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45973.424820949076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45973.424820949076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45973.424820949076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45973.424820949076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45973.424820949076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45973.424820949076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45973.424820949076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45973.424820949076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45973.424820949076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45973.424820949076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45973.424820949076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45973.424820949076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45973.424820949076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45973.424820949076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45973.424820949076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45973.424820949076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45973.424820949076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45973.424820949076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45973.424820949076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45973.424820949076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45973.424820949076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45973.424820949076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45973.424820949076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45973.424820949076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45973.424820949076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45973.424820949076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45973.424820949076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45973.424820949076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45973.424820949076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45973.424820949076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45973.424820949076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45973.424820949076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45973.424820949076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45973.424820949076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45973.424820949076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45973.424820949076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45973.424820949076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45973.424820949076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45973.424820949076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45973.424820949076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45973.424820949076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45973.424820949076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45973.424820949076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45973.424820949076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45973.424820949076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45973.424820949076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45973.424820949076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45973.424820949076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45973.424820949076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45973.424820949076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45973.424820949076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45973.424820949076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45973.424820949076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45973.424820949076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45973.424820949076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45973.424820949076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45973.424820949076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45973.424820949076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45973.424820949076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45973.424820949076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45973.424820949076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45973.424820949076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45973.424820949076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45973.424820949076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45973.424820949076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45973.424820949076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45973.424820949076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45973.424820949076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45973.424820949076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45973.424820949076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45973.424820949076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45973.424820949076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45973.424820949076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45973.424820949076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45973.424820949076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45973.424820949076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45973.424820949076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45973.424820949076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45973.424820949076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45973.424820949076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45973.424820949076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45973.424820949076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45973.424820949076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45973.424820949076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45973.424820949076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45973.424820949076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45973.424820949076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45973.424820949076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45973.424820949076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45973.424820949076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45973.424820949076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45973.424820949076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45973.424820949076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45973.424820949076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45973.424820949076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45973.424820949076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45973.424820949076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45973.424820949076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45973.424820949076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45973.424820949076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45973.424820949076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45973.424820949076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45973.424820949076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45973.424820949076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45973.424820949076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45973.424820949076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45973.424820949076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45973.424820949076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45973.424820949076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45973.424820949076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45973.424820949076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45973.424820949076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45973.424820949076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45973.424820949076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45973.424820949076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45973.424820949076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45973.424820949076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45973.424820949076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45973.424820949076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45973.424820949076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45973.424820949076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45973.424820949076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45973.424820949076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45973.424820949076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45973.424820949076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45973.424820949076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45973.424820949076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45973.424820949076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45973.424820949076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45973.424820949076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45973.424820949076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45973.424820949076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45973.424820949076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45973.424820949076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45973.424820949076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45973.424820949076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45973.424820949076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45973.424820949076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45973.424820949076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45973.424820949076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45973.424820949076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45973.424820949076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45973.424820949076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45973.424820949076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45973.424820949076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45973.424820949076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45973.424820949076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45973.424820949076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45973.424820949076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45973.424820949076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45973.424820949076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45973.424820949076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45973.424820949076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45973.424820949076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45973.424820949076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45973.424820949076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45973.424820949076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45973.424820949076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45973.424820949076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45973.424820949076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45973.424820949076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45973.424820949076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45973.424820949076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45973.424820949076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45973.424820949076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45973.424820949076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45973.424820949076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45973.424820949076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45973.424820949076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45973.424820949076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45973.424820949076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45973.424820949076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45973.424820949076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45973.424820949076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45973.424820949076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45973.424820949076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45973.424820949076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45973.424820949076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45973.424820949076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45973.424820949076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45973.424820949076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45973.424820949076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45973.424820949076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45973.424820949076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45973.424820949076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45973.424820949076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45973.424820949076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45973.424820949076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45973.424820949076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45973.424820949076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45973.424820949076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45973.424820949076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45973.424820949076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45973.424820949076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45973.424820949076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45973.424820949076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45973.424820949076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45973.424820949076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45973.424820949076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45973.424820949076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45973.424820949076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45973.424820949076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45973.424820949076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45973.424820949076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45973.424820949076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45973.424820949076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45973.424820949076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45973.424820949076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45973.424820949076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45973.424820949076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45973.424820949076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45973.424820949076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45973.424820949076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45973.424820949076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45973.424820949076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45973.424820949076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45973.424820949076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45973.424820949076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45973.424820949076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45973.424820949076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45973.424820949076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45973.424820949076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45973.424820949076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45973.424820949076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45973.424820949076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45973.424820949076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45973.424820949076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45973.424820949076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45973.424820949076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45973.424820949076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45973.424820949076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45973.424820949076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45973.424820949076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45973.424820949076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45973.424820949076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45973.424820949076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45973.424820949076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45973.424820949076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45973.424820949076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45973.424820949076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45973.424820949076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45973.424820949076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45973.424820949076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45973.424820949076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45973.424820949076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45973.424820949076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45973.424820949076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45973.424820949076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45973.424820949076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45973.424820949076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45973.424820949076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45973.424820949076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45973.424820949076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45973.424820949076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45973.424820949076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45973.424820949076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45973.424820949076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45973.424820949076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45973.424820949076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45973.424820949076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45973.424820949076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45973.424820949076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45973.424820949076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45973.424820949076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45973.424820949076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45973.424820949076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45973.424820949076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45973.424820949076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45973.424820949076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45973.424820949076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45973.424820949076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45973.424820949076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45973.424820949076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45973.424820949076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45973.424820949076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45973.424820949076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45973.424820949076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45973.424820949076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45973.424820949076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45973.424820949076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45973.424820949076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45973.424820949076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45973.424820949076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45973.424820949076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45973.424820949076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45973.424820949076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45973.424820949076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45973.424820949076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45973.424820949076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45973.424820949076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45973.424820949076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45973.424820949076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45973.424820949076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45973.424820949076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45973.424820949076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45973.424820949076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45973.424820949076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45973.424820949076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45973.424820949076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45973.424820949076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45973.424820949076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45973.424820949076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45973.424820949076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45973.424820949076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45973.424820949076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45973.424820949076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45973.424820949076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45973.424820949076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45973.424820949076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45973.424820949076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45973.424820949076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45973.424820949076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45973.424820949076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45973.424820949076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45973.424820949076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45973.424820949076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45973.424820949076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45973.424820949076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45973.424820949076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45973.424820949076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45973.424820949076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45973.424820949076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45973.424820949076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45973.424820949076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45973.424820949076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45973.424820949076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45973.424820949076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45973.424820949076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45973.424820949076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45973.424820949076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45973.424820949076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45973.424820949076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45973.424820949076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45973.424820949076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45973.424820949076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45973.424820949076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45973.424820949076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45973.424820949076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45973.424820949076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45973.424820949076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45973.424820949076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45973.424820949076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45973.424820949076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45973.424820949076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45973.424820949076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45973.424820949076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45973.424820949076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45973.424820949076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45973.424820949076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45973.424820949076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45973.424820949076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45973.424820949076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45973.424820949076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45973.424820949076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45973.424820949076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45973.424820949076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45973.424820949076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45973.424820949076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45973.424820949076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45973.424820949076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45973.424820949076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45973.424820949076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45973.424820949076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45973.424820949076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45973.424820949076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45973.424820949076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45973.424820949076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45973.424820949076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45973.424820949076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45973.424820949076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45973.424820949076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45973.424820949076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45973.424820949076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45973.424820949076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45973.424820949076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45973.424820949076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45973.424820949076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45973.424820949076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45973.424820949076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45973.424820949076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45973.424820949076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45973.424820949076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45973.424820949076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45973.424820949076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45973.424820949076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45973.424820949076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45973.424820949076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45973.424820949076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45973.424820949076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45973.424820949076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45973.424820949076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45973.424820949076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45973.424820949076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45973.424820949076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45973.424820949076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45973.424820949076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45973.424820949076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45973.424820949076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45973.424820949076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45973.424820949076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45973.424820949076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45973.424820949076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45973.424820949076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45973.424820949076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45973.424820949076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45973.424820949076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45973.424820949076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45973.424820949076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45973.424820949076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45973.424820949076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45973.424820949076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45973.424820949076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45973.424820949076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45973.424820949076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45973.424820949076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45973.424820949076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45973.424820949076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45973.424820949076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45973.424820949076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45973.424820949076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45973.424820949076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45973.424820949076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45973.424820949076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45973.424820949076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45973.424820949076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45973.424820949076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45973.424820949076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45973.424820949076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45973.424820949076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45973.424820949076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45973.424820949076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45973.424820949076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45973.424820949076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45973.424820949076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45973.424820949076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45973.424820949076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45973.424820949076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45973.424820949076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45973.424820949076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45973.424820949076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45973.424820949076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45973.424820949076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45973.424820949076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45973.424820949076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45973.424820949076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45973.424820949076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45973.424820949076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45973.424820949076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45973.424820949076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45973.424820949076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45973.424820949076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45973.424820949076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45973.424820949076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45973.424820949076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45973.424820949076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45973.424820949076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45973.424820949076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45973.424820949076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45973.424820949076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45973.424820949076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45973.424820949076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45973.424820949076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45973.424820949076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45973.424820949076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45973.424820949076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45973.424820949076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45973.424820949076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45973.424820949076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45973.424820949076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45973.424820949076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45973.424820949076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45973.424820949076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45973.424820949076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45973.424820949076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45973.424820949076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45973.424820949076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45973.424820949076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45973.424820949076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45973.424820949076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45973.424820949076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45973.424820949076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45973.424820949076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45973.424820949076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45973.424820949076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45973.424820949076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45973.424820949076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45973.424820949076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45973.424820949076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45973.424820949076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45973.424820949076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45973.424820949076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45973.424820949076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45973.424820949076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45973.424820949076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45973.424820949076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45973.424820949076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45973.424820949076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45973.424820949076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45973.424820949076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45973.424820949076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45973.424820949076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45973.424820949076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45973.424820949076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45973.424820949076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45973.424820949076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45973.424820949076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45973.424820949076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45973.424820949076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45973.424820949076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45973.424820949076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45973.424820949076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45973.424820949076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45973.424820949076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45973.424820949076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45973.424820949076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45973.424820949076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45973.424820949076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45973.424820949076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45973.424820949076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45973.424820949076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45973.424820949076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45973.424820949076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45973.424820949076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45973.424820949076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45973.424820949076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45973.424820949076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45973.424820949076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45973.424820949076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45973.424820949076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45973.424820949076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45973.424820949076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45973.424820949076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45973.424820949076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45973.424820949076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45973.424820949076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45973.424820949076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45973.424820949076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45973.424820949076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45973.424820949076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45973.424820949076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45973.424820949076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45973.424820949076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45973.424820949076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45973.424820949076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45973.424820949076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45973.424820949076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45973.424820949076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45973.424820949076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45973.424820949076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45973.424820949076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45973.424820949076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45973.424820949076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45973.424820949076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45973.424820949076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45973.424820949076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45973.424820949076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45973.424820949076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45973.424820949076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45973.424820949076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45973.424820949076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45973.424820949076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45973.424820949076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45973.424820949076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45973.424820949076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45973.424820949076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45973.424820949076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45973.424820949076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45973.424820949076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45973.424820949076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45973.424820949076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45973.424820949076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45973.424820949076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45973.424820949076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45973.424820949076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45973.424820949076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45973.424820949076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45973.424820949076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45973.424820949076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45973.424820949076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45973.424820949076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45973.424820949076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45973.424820949076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45973.424820949076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45973.424820949076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45973.424820949076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45973.424820949076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45973.424820949076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45973.424820949076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45973.424820949076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45973.424820949076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45973.424820949076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45973.424820949076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45973.424820949076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45973.424820949076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45973.424820949076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45973.424820949076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45973.424820949076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45973.424820949076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45973.424820949076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45973.424820949076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45973.424820949076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45973.424820949076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45973.424820949076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45973.424820949076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45973.424820949076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45973.424820949076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45973.424820949076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45973.424820949076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45973.424820949076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45973.424820949076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45973.424820949076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45973.424820949076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45973.424820949076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45973.424820949076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45973.424820949076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45973.424820949076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45973.424820949076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45973.424820949076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45973.424820949076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45973.424820949076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45973.424820949076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45973.424820949076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45973.424820949076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45973.424820949076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45973.424820949076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45973.424820949076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45973.424820949076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45973.424820949076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45973.424820949076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45973.424820949076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45973.424820949076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45973.424820949076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45973.424820949076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45973.424820949076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45973.424820949076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45973.424820949076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45973.424820949076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45973.424820949076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45973.424820949076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45973.424820949076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45973.424820949076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45973.424820949076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45973.424820949076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45973.424820949076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45973.424820949076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45973.424820949076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45973.424820949076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45973.424820949076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45973.424820949076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45973.424820949076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45973.424820949076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45973.424820949076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45973.424820949076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45973.424820949076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45973.424820949076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45973.424820949076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45973.424820949076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45973.424820949076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45973.424820949076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45973.424820949076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45973.424820949076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45973.424820949076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45973.424820949076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45973.424820949076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45973.424820949076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45973.424820949076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45973.424820949076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45973.424820949076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45973.424820949076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45973.424820949076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45973.424820949076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45973.424820949076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45973.424820949076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45973.424820949076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45973.424820949076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45973.424820949076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45973.424820949076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45973.424820949076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45973.424820949076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45973.424820949076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45973.424820949076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45973.424820949076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45973.424820949076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45973.424820949076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45973.424820949076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45973.424820949076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45973.424820949076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45973.424820949076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45973.424820949076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45973.424820949076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45973.424820949076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45973.424820949076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45973.424820949076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45973.424820949076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45973.424820949076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45973.424820949076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45973.424820949076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45973.424820949076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45973.424820949076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45973.424820949076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45973.424820949076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45973.424820949076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45973.424820949076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45973.424820949076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45973.424820949076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45973.424820949076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45973.424820949076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45973.424820949076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45973.424820949076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45973.424820949076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45973.424820949076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45973.424820949076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45973.424820949076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45973.424820949076</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269.9441033564799</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37273</v>
      </c>
      <c r="E3" s="95" t="s">
        <v>39021</v>
      </c>
      <c r="F3" s="96">
        <v>45973.331944444442</v>
      </c>
      <c r="G3" s="97">
        <f ca="1">IFERROR(NOW()-F3,"")</f>
        <v>9.2876504633750301E-2</v>
      </c>
      <c r="H3" s="96">
        <v>45973.326539351852</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1</v>
      </c>
      <c r="D4" s="92" t="s">
        <v>28842</v>
      </c>
      <c r="E4" s="95" t="s">
        <v>39021</v>
      </c>
      <c r="F4" s="96">
        <v>45973.376261574071</v>
      </c>
      <c r="G4" s="97">
        <f ca="1">IFERROR(NOW()-F4,"")</f>
        <v>4.8559375005424954E-2</v>
      </c>
      <c r="H4" s="96">
        <v>45973.37023148148</v>
      </c>
      <c r="I4" s="135" t="str">
        <f>IFERROR(VLOOKUP(D4,DB!A:F,6,0),"")</f>
        <v>SCECO</v>
      </c>
      <c r="J4" s="135" t="str">
        <f>IFERROR(VLOOKUP(D4,DB!A:G,7,0),"")</f>
        <v>Good</v>
      </c>
      <c r="K4" s="98" t="s">
        <v>39118</v>
      </c>
      <c r="L4" s="92" t="str">
        <f>IFERROR(VLOOKUP(D4,DB!A:I,9,0),"")</f>
        <v>Latis</v>
      </c>
    </row>
    <row r="5" spans="1:16" ht="15" customHeight="1">
      <c r="A5" s="135" t="s">
        <v>39119</v>
      </c>
      <c r="B5" s="135" t="str">
        <f>IFERROR(VLOOKUP(D5,DB!A:K,11,0),"")</f>
        <v>R4</v>
      </c>
      <c r="C5" s="94">
        <v>12</v>
      </c>
      <c r="D5" s="92" t="s">
        <v>38885</v>
      </c>
      <c r="E5" s="95" t="s">
        <v>39021</v>
      </c>
      <c r="F5" s="96">
        <v>45973.392175925925</v>
      </c>
      <c r="G5" s="97">
        <f ca="1">IFERROR(NOW()-F5,"")</f>
        <v>3.2645023151417263E-2</v>
      </c>
      <c r="H5" s="96">
        <v>45973.383969907409</v>
      </c>
      <c r="I5" s="135" t="str">
        <f>IFERROR(VLOOKUP(D5,DB!A:F,6,0),"")</f>
        <v>SCECO</v>
      </c>
      <c r="J5" s="135" t="str">
        <f>IFERROR(VLOOKUP(D5,DB!A:G,7,0),"")</f>
        <v>vandalized</v>
      </c>
      <c r="K5" s="98" t="s">
        <v>39120</v>
      </c>
      <c r="L5" s="92" t="str">
        <f>IFERROR(VLOOKUP(D5,DB!A:I,9,0),"")</f>
        <v>Latis</v>
      </c>
    </row>
    <row r="6" spans="1:16" ht="15" customHeight="1">
      <c r="A6" s="135"/>
      <c r="B6" s="135" t="str">
        <f>IFERROR(VLOOKUP(D6,DB!A:K,11,0),"")</f>
        <v/>
      </c>
      <c r="C6" s="94"/>
      <c r="D6" s="92"/>
      <c r="E6" s="95"/>
      <c r="F6" s="96"/>
      <c r="G6" s="97">
        <f ca="1">IFERROR(NOW()-F6,"")</f>
        <v>45973.424820949076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45973.424820949076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45973.424820949076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45973.424820949076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45973.424820949076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45973.424820949076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45973.424820949076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45973.424820949076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45973.424820949076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45973.424820949076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45973.424820949076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45973.424820949076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45973.424820949076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45973.424820949076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45973.424820949076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45973.424820949076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45973.424820949076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45973.424820949076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45973.424820949076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45973.424820949076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45973.424820949076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45973.424820949076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45973.424820949076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45973.424820949076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45973.424820949076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45973.424820949076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45973.424820949076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45973.424820949076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45973.424820949076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45973.424820949076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45973.424820949076</v>
      </c>
      <c r="H36" s="96"/>
      <c r="I36" s="135" t="str">
        <f>IFERROR(VLOOKUP(D36,DB!A:F,6,0),"")</f>
        <v/>
      </c>
      <c r="J36" s="135" t="str">
        <f>IFERROR(VLOOKUP(D36,DB!A:G,7,0),"")</f>
        <v/>
      </c>
      <c r="K36" s="98"/>
      <c r="L36" s="92" t="str">
        <f>IFERROR(VLOOKUP(D36,DB!A:I,9,0),"")</f>
        <v/>
      </c>
    </row>
    <row r="37" spans="1:12" ht="15" customHeight="1">
      <c r="A37" s="149"/>
      <c r="B37" s="149" t="str">
        <f>IFERROR(VLOOKUP(D37,DB!A:K,11,0),"")</f>
        <v/>
      </c>
      <c r="C37" s="150"/>
      <c r="D37" s="151"/>
      <c r="E37" s="152"/>
      <c r="F37" s="153"/>
      <c r="G37" s="97">
        <f ca="1">IFERROR(NOW()-F37,"")</f>
        <v>45973.424820949076</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45973.424820949076</v>
      </c>
      <c r="H38" s="153"/>
      <c r="I38" s="149" t="str">
        <f>IFERROR(VLOOKUP(D38,DB!A:F,6,0),"")</f>
        <v/>
      </c>
      <c r="J38" s="149" t="str">
        <f>IFERROR(VLOOKUP(D38,DB!A:G,7,0),"")</f>
        <v/>
      </c>
      <c r="K38" s="154"/>
      <c r="L38" s="151" t="str">
        <f>IFERROR(VLOOKUP(D38,DB!A:I,9,0),"")</f>
        <v/>
      </c>
    </row>
    <row r="39" spans="1:12" ht="15" customHeight="1">
      <c r="A39" s="149"/>
      <c r="B39" s="149" t="str">
        <f>IFERROR(VLOOKUP(D39,DB!A:K,11,0),"")</f>
        <v/>
      </c>
      <c r="C39" s="150"/>
      <c r="D39" s="151"/>
      <c r="E39" s="152"/>
      <c r="F39" s="153"/>
      <c r="G39" s="97">
        <f ca="1">IFERROR(NOW()-F39,"")</f>
        <v>45973.424820949076</v>
      </c>
      <c r="H39" s="153"/>
      <c r="I39" s="149" t="str">
        <f>IFERROR(VLOOKUP(D39,DB!A:F,6,0),"")</f>
        <v/>
      </c>
      <c r="J39" s="149" t="str">
        <f>IFERROR(VLOOKUP(D39,DB!A:G,7,0),"")</f>
        <v/>
      </c>
      <c r="K39" s="154"/>
      <c r="L39" s="151" t="str">
        <f>IFERROR(VLOOKUP(D39,DB!A:I,9,0),"")</f>
        <v/>
      </c>
    </row>
    <row r="40" spans="1:12" ht="15" customHeight="1">
      <c r="A40" s="149"/>
      <c r="B40" s="149" t="str">
        <f>IFERROR(VLOOKUP(D40,DB!A:K,11,0),"")</f>
        <v/>
      </c>
      <c r="C40" s="150"/>
      <c r="D40" s="151"/>
      <c r="E40" s="152"/>
      <c r="F40" s="153"/>
      <c r="G40" s="97">
        <f ca="1">IFERROR(NOW()-F40,"")</f>
        <v>45973.424820949076</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45973.424820949076</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45973.424820949076</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45973.424820949076</v>
      </c>
      <c r="H43" s="153"/>
      <c r="I43" s="149" t="str">
        <f>IFERROR(VLOOKUP(D43,DB!A:F,6,0),"")</f>
        <v/>
      </c>
      <c r="J43" s="149" t="str">
        <f>IFERROR(VLOOKUP(D43,DB!A:G,7,0),"")</f>
        <v/>
      </c>
      <c r="K43" s="154"/>
      <c r="L43" s="151" t="str">
        <f>IFERROR(VLOOKUP(D43,DB!A:I,9,0),"")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6"/>
  <sheetViews>
    <sheetView workbookViewId="0">
      <selection activeCell="D9" sqref="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81.592760763887782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39100</v>
      </c>
      <c r="F3" s="38">
        <v>45926.188877314817</v>
      </c>
      <c r="G3" s="116">
        <f t="shared" ref="G3" ca="1" si="0">IFERROR(NOW()-F3,"")</f>
        <v>47.235943634259456</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39100</v>
      </c>
      <c r="F4" s="125">
        <v>45948.661111111112</v>
      </c>
      <c r="G4" s="126">
        <f t="shared" ref="G4:G25" ca="1" si="1">IFERROR(NOW()-F4,"")</f>
        <v>24.763709837963688</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
      </c>
      <c r="C6" s="124"/>
      <c r="D6" s="124"/>
      <c r="E6" s="124"/>
      <c r="F6" s="125"/>
      <c r="G6" s="126">
        <f t="shared" ca="1" si="1"/>
        <v>45973.424820949076</v>
      </c>
      <c r="H6" s="125"/>
      <c r="I6" s="124" t="str">
        <f>IFERROR(VLOOKUP(D6,DB!A:F,6,0),"")</f>
        <v/>
      </c>
      <c r="J6" s="124" t="str">
        <f>IFERROR(VLOOKUP(D6,DB!A:G,7,0),"")</f>
        <v/>
      </c>
      <c r="K6" s="124"/>
      <c r="L6" s="124" t="str">
        <f>IFERROR(VLOOKUP(D6,DB!A:I,9,0),"")</f>
        <v/>
      </c>
    </row>
    <row r="7" spans="1:13">
      <c r="A7" s="124"/>
      <c r="B7" s="124" t="str">
        <f>IFERROR(VLOOKUP(D7,DB!A:K,11,0),"")</f>
        <v/>
      </c>
      <c r="C7" s="124"/>
      <c r="D7"/>
      <c r="E7" s="124"/>
      <c r="F7" s="125"/>
      <c r="G7" s="126">
        <f t="shared" ca="1" si="1"/>
        <v>45973.424820949076</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45973.424820949076</v>
      </c>
      <c r="H8" s="125"/>
      <c r="I8" s="124" t="str">
        <f>IFERROR(VLOOKUP(D8,DB!A:F,6,0),"")</f>
        <v/>
      </c>
      <c r="J8" s="124" t="str">
        <f>IFERROR(VLOOKUP(D8,DB!A:G,7,0),"")</f>
        <v/>
      </c>
      <c r="K8" s="124"/>
      <c r="L8" s="124" t="str">
        <f>IFERROR(VLOOKUP(D8,DB!A:I,9,0),"")</f>
        <v/>
      </c>
    </row>
    <row r="9" spans="1:13">
      <c r="A9" s="124"/>
      <c r="B9" s="124" t="str">
        <f>IFERROR(VLOOKUP(D9,DB!A:K,11,0),"")</f>
        <v/>
      </c>
      <c r="C9" s="124"/>
      <c r="D9"/>
      <c r="E9" s="124"/>
      <c r="F9" s="124"/>
      <c r="G9" s="126">
        <f t="shared" ca="1" si="1"/>
        <v>45973.424820949076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45973.424820949076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45973.424820949076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45973.424820949076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45973.424820949076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45973.424820949076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45973.424820949076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45973.424820949076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45973.424820949076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45973.424820949076</v>
      </c>
      <c r="H18" s="125"/>
      <c r="I18" s="124" t="str">
        <f>IFERROR(VLOOKUP(D18,DB!A:F,6,0),"")</f>
        <v/>
      </c>
      <c r="J18" s="124" t="str">
        <f>IFERROR(VLOOKUP(D18,DB!A:G,7,0),"")</f>
        <v/>
      </c>
      <c r="K18" s="124"/>
      <c r="L18" s="124" t="str">
        <f>IFERROR(VLOOKUP(D18,DB!A:I,9,0),"")</f>
        <v/>
      </c>
    </row>
    <row r="19" spans="1:12">
      <c r="A19" s="124"/>
      <c r="B19" s="124" t="str">
        <f>IFERROR(VLOOKUP(D19,DB!A:K,11,0),"")</f>
        <v>R4</v>
      </c>
      <c r="C19" s="124"/>
      <c r="D19" s="124" t="s">
        <v>34093</v>
      </c>
      <c r="E19" s="124"/>
      <c r="F19" s="124"/>
      <c r="G19" s="126">
        <f t="shared" ca="1" si="1"/>
        <v>45973.424820949076</v>
      </c>
      <c r="H19" s="125"/>
      <c r="I19" s="124" t="str">
        <f>IFERROR(VLOOKUP(D19,DB!A:F,6,0),"")</f>
        <v>SCECO</v>
      </c>
      <c r="J19" s="124" t="str">
        <f>IFERROR(VLOOKUP(D19,DB!A:G,7,0),"")</f>
        <v>Dead</v>
      </c>
      <c r="K19" s="124"/>
      <c r="L19" s="124" t="str">
        <f>IFERROR(VLOOKUP(D19,DB!A:I,9,0),"")</f>
        <v>Latis</v>
      </c>
    </row>
    <row r="20" spans="1:12">
      <c r="A20" s="124"/>
      <c r="B20" s="124" t="str">
        <f>IFERROR(VLOOKUP(D20,DB!A:K,11,0),"")</f>
        <v/>
      </c>
      <c r="C20" s="124"/>
      <c r="D20" s="124"/>
      <c r="E20" s="124"/>
      <c r="F20" s="124"/>
      <c r="G20" s="126">
        <f t="shared" ca="1" si="1"/>
        <v>45973.424820949076</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45973.424820949076</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45973.424820949076</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45973.424820949076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45973.424820949076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45973.424820949076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ref="G26:G89" ca="1" si="2">IFERROR(NOW()-F26,"")</f>
        <v>45973.424820949076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45973.424820949076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45973.424820949076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45973.424820949076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45973.424820949076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45973.424820949076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45973.424820949076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45973.424820949076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45973.424820949076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45973.424820949076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45973.424820949076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45973.424820949076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45973.424820949076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45973.424820949076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45973.424820949076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45973.424820949076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45973.424820949076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45973.424820949076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45973.424820949076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45973.424820949076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45973.424820949076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45973.424820949076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45973.424820949076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45973.424820949076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45973.424820949076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45973.424820949076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45973.424820949076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45973.424820949076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45973.424820949076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45973.424820949076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45973.424820949076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45973.424820949076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45973.424820949076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45973.424820949076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45973.424820949076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45973.424820949076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45973.424820949076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45973.424820949076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45973.424820949076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45973.424820949076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45973.424820949076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45973.424820949076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45973.424820949076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45973.424820949076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45973.424820949076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45973.424820949076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45973.424820949076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45973.424820949076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45973.424820949076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45973.424820949076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45973.424820949076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45973.424820949076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45973.424820949076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45973.424820949076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45973.424820949076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45973.424820949076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45973.424820949076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45973.424820949076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45973.424820949076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45973.424820949076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45973.424820949076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45973.424820949076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45973.424820949076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45973.424820949076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ref="G90:G153" ca="1" si="3">IFERROR(NOW()-F90,"")</f>
        <v>45973.424820949076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45973.424820949076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45973.424820949076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45973.424820949076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45973.424820949076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45973.424820949076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45973.424820949076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45973.424820949076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45973.424820949076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45973.424820949076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45973.424820949076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45973.424820949076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45973.424820949076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45973.424820949076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45973.424820949076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45973.424820949076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45973.424820949076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45973.424820949076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45973.424820949076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45973.424820949076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45973.424820949076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45973.424820949076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45973.424820949076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45973.424820949076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45973.424820949076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45973.424820949076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45973.424820949076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45973.424820949076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45973.424820949076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45973.424820949076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45973.424820949076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45973.424820949076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45973.424820949076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45973.424820949076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45973.424820949076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45973.424820949076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45973.424820949076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45973.424820949076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45973.424820949076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45973.424820949076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45973.424820949076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45973.424820949076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45973.424820949076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45973.424820949076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45973.424820949076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45973.424820949076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45973.424820949076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45973.424820949076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45973.424820949076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45973.424820949076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45973.424820949076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45973.424820949076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45973.424820949076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45973.424820949076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45973.424820949076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45973.424820949076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45973.424820949076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45973.424820949076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45973.424820949076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45973.424820949076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45973.424820949076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45973.424820949076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45973.424820949076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45973.424820949076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ref="G154:G217" ca="1" si="4">IFERROR(NOW()-F154,"")</f>
        <v>45973.424820949076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45973.424820949076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45973.424820949076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45973.424820949076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45973.424820949076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45973.424820949076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45973.424820949076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45973.424820949076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45973.424820949076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45973.424820949076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45973.424820949076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45973.424820949076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45973.424820949076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45973.424820949076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45973.424820949076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45973.424820949076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45973.424820949076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45973.424820949076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45973.424820949076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45973.424820949076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45973.424820949076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45973.424820949076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45973.424820949076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45973.424820949076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45973.424820949076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45973.424820949076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45973.424820949076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45973.424820949076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45973.424820949076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45973.424820949076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45973.424820949076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45973.424820949076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45973.424820949076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45973.424820949076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45973.424820949076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45973.424820949076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45973.424820949076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45973.424820949076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45973.424820949076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45973.424820949076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45973.424820949076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45973.424820949076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45973.424820949076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45973.424820949076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45973.424820949076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45973.424820949076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45973.424820949076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45973.424820949076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45973.424820949076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45973.424820949076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45973.424820949076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45973.424820949076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45973.424820949076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45973.424820949076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45973.424820949076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45973.424820949076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45973.424820949076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45973.424820949076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45973.424820949076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45973.424820949076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45973.424820949076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45973.424820949076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45973.424820949076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45973.424820949076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ref="G218:G281" ca="1" si="5">IFERROR(NOW()-F218,"")</f>
        <v>45973.424820949076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45973.424820949076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45973.424820949076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45973.424820949076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45973.424820949076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45973.424820949076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45973.424820949076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45973.424820949076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45973.424820949076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45973.424820949076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45973.424820949076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45973.424820949076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45973.424820949076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45973.424820949076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45973.424820949076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45973.424820949076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45973.424820949076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45973.424820949076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45973.424820949076</v>
      </c>
      <c r="H236" s="124"/>
      <c r="I236" s="124" t="str">
        <f>IFERROR(VLOOKUP(D236,DB!A:F,6,0),"")</f>
        <v/>
      </c>
      <c r="J236" s="124" t="str">
        <f>IFERROR(VLOOKUP(D236,DB!A:G,7,0),"")</f>
        <v/>
      </c>
      <c r="K236" s="124"/>
      <c r="L236" s="124" t="str">
        <f>IFERROR(VLOOKUP(D236,DB!A:I,9,0),"")</f>
        <v/>
      </c>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D3" sqre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4" t="s">
        <v>39129</v>
      </c>
      <c r="B2" s="141" t="str">
        <f>IFERROR(VLOOKUP(D2,DB!A:K,11,0),"")</f>
        <v>R6</v>
      </c>
      <c r="C2" s="142">
        <v>1</v>
      </c>
      <c r="D2" s="141" t="s">
        <v>30913</v>
      </c>
      <c r="E2" s="124" t="s">
        <v>39021</v>
      </c>
      <c r="F2" s="163">
        <v>45973.331250000003</v>
      </c>
      <c r="G2" s="105">
        <f t="shared" ref="G2:G62" ca="1" si="0">IFERROR(NOW()-F2,"-")</f>
        <v>9.3570949073182419E-2</v>
      </c>
      <c r="H2" s="143">
        <v>45973.190428240741</v>
      </c>
      <c r="I2" s="141" t="str">
        <f>IFERROR(VLOOKUP(D2,DB!A:F,6,0),"")</f>
        <v>SCECO</v>
      </c>
      <c r="J2" s="141" t="str">
        <f>IFERROR(VLOOKUP(D2,DB!A:G,7,0),"")</f>
        <v>Good</v>
      </c>
      <c r="K2" s="144" t="s">
        <v>39130</v>
      </c>
      <c r="L2" s="145" t="str">
        <f>IFERROR(VLOOKUP(D2,DB!A:I,9,0),"")</f>
        <v>Latis</v>
      </c>
    </row>
    <row r="3" spans="1:16382" ht="31.5" customHeight="1">
      <c r="A3" s="140" t="s">
        <v>39131</v>
      </c>
      <c r="B3" s="141" t="str">
        <f>IFERROR(VLOOKUP(D3,DB!A:K,11,0),"")</f>
        <v>R6</v>
      </c>
      <c r="C3" s="142">
        <v>1</v>
      </c>
      <c r="D3" s="141" t="s">
        <v>35088</v>
      </c>
      <c r="E3" s="124" t="s">
        <v>39021</v>
      </c>
      <c r="F3" s="163">
        <v>45973.402418981481</v>
      </c>
      <c r="G3" s="105">
        <f t="shared" ca="1" si="0"/>
        <v>2.2401967595214956E-2</v>
      </c>
      <c r="H3" s="143">
        <v>45973.39471064815</v>
      </c>
      <c r="I3" s="141" t="str">
        <f>IFERROR(VLOOKUP(D3,DB!A:F,6,0),"")</f>
        <v>SCECO</v>
      </c>
      <c r="J3" s="141" t="str">
        <f>IFERROR(VLOOKUP(D3,DB!A:G,7,0),"")</f>
        <v>Vandalized</v>
      </c>
      <c r="K3" s="144" t="s">
        <v>39132</v>
      </c>
      <c r="L3" s="145" t="str">
        <f>IFERROR(VLOOKUP(D3,DB!A:I,9,0),"")</f>
        <v>Latis</v>
      </c>
    </row>
    <row r="4" spans="1:16382" ht="31.5" customHeight="1">
      <c r="A4" s="140"/>
      <c r="B4" s="141" t="str">
        <f>IFERROR(VLOOKUP(D4,DB!A:K,11,0),"")</f>
        <v/>
      </c>
      <c r="C4" s="142"/>
      <c r="D4" s="162"/>
      <c r="E4" s="124"/>
      <c r="F4" s="143"/>
      <c r="G4" s="105">
        <f t="shared" ca="1" si="0"/>
        <v>45973.424820949076</v>
      </c>
      <c r="H4" s="143"/>
      <c r="I4" s="141" t="str">
        <f>IFERROR(VLOOKUP(D4,DB!A:F,6,0),"")</f>
        <v/>
      </c>
      <c r="J4" s="141" t="str">
        <f>IFERROR(VLOOKUP(D4,DB!A:G,7,0),"")</f>
        <v/>
      </c>
      <c r="K4" s="144" t="s">
        <v>39133</v>
      </c>
      <c r="L4" s="145" t="str">
        <f>IFERROR(VLOOKUP(D4,DB!A:I,9,0),"")</f>
        <v/>
      </c>
    </row>
    <row r="5" spans="1:16382" ht="31.5" customHeight="1">
      <c r="A5" s="140"/>
      <c r="B5" s="141" t="str">
        <f>IFERROR(VLOOKUP(D5,DB!A:K,11,0),"")</f>
        <v/>
      </c>
      <c r="C5" s="142"/>
      <c r="D5" s="61"/>
      <c r="E5" s="124"/>
      <c r="F5" s="143"/>
      <c r="G5" s="105">
        <f t="shared" ca="1" si="0"/>
        <v>45973.424820949076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45973.424820949076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45973.424820949076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45973.424820949076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45973.424820949076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45973.424820949076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45973.424820949076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45973.424820949076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45973.424820949076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45973.424820949076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45973.424820949076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45973.424820949076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45973.424820949076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45973.424820949076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45973.424820949076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45973.424820949076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45973.424820949076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45973.424820949076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45973.424820949076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45973.424820949076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45973.424820949076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45973.424820949076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45973.424820949076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45973.424820949076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45973.424820949076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45973.424820949076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45973.424820949076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45973.424820949076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45973.424820949076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45973.424820949076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45973.424820949076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45973.424820949076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45973.424820949076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45973.424820949076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45973.424820949076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45973.424820949076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45973.424820949076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45973.424820949076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45973.424820949076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45973.424820949076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45973.424820949076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45973.424820949076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45973.424820949076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45973.424820949076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45973.424820949076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45973.424820949076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45973.424820949076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45973.424820949076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45973.424820949076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45973.424820949076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45973.424820949076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45973.424820949076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45973.424820949076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45973.424820949076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45973.424820949076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45973.424820949076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45973.424820949076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45973.424820949076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45973.424820949076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45973.424820949076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45973.424820949076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45973.424820949076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45973.424820949076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45973.424820949076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45973.424820949076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45973.424820949076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45973.424820949076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45973.424820949076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45973.424820949076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45973.424820949076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45973.424820949076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45973.424820949076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45973.424820949076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45973.424820949076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45973.424820949076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45973.424820949076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45973.424820949076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45973.424820949076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45973.424820949076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45973.424820949076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45973.424820949076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45973.424820949076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45973.424820949076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45973.424820949076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45973.424820949076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45973.424820949076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45973.424820949076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45973.424820949076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45973.424820949076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45973.424820949076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45973.424820949076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45973.424820949076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45973.424820949076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45973.424820949076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45973.424820949076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45973.424820949076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45973.424820949076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45973.424820949076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45973.424820949076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45973.424820949076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45973.424820949076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45973.424820949076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45973.424820949076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45973.424820949076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45973.424820949076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45973.424820949076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45973.424820949076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45973.424820949076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45973.424820949076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45973.424820949076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45973.424820949076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45973.424820949076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45973.424820949076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45973.424820949076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45973.424820949076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45973.424820949076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45973.424820949076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45973.424820949076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45973.424820949076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45973.424820949076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45973.424820949076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45973.424820949076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45973.424820949076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45973.424820949076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45973.424820949076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45973.424820949076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45973.424820949076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45973.424820949076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45973.424820949076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45973.424820949076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45973.424820949076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45973.424820949076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45973.424820949076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45973.424820949076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45973.424820949076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45973.424820949076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45973.424820949076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45973.424820949076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45973.424820949076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45973.424820949076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45973.424820949076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45973.424820949076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45973.424820949076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45973.424820949076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45973.424820949076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45973.424820949076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45973.424820949076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45973.424820949076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45973.424820949076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45973.424820949076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45973.424820949076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45973.424820949076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45973.424820949076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45973.424820949076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45973.424820949076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45973.424820949076</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2025-11-12T07:12:35Z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